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FC83140B-0D9C-4FD5-8EF3-8556CD778C89}" xr6:coauthVersionLast="37" xr6:coauthVersionMax="37" xr10:uidLastSave="{00000000-0000-0000-0000-000000000000}"/>
  <bookViews>
    <workbookView xWindow="0" yWindow="0" windowWidth="28800" windowHeight="12225" xr2:uid="{E4638573-9C08-4183-AF93-D8F103E451FA}"/>
  </bookViews>
  <sheets>
    <sheet name="Plan nabave 2023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F40" i="1"/>
  <c r="F39" i="1"/>
  <c r="F38" i="1"/>
  <c r="D38" i="1" s="1"/>
  <c r="F37" i="1"/>
  <c r="E37" i="1" s="1"/>
  <c r="D37" i="1" s="1"/>
  <c r="F36" i="1"/>
  <c r="E36" i="1" s="1"/>
  <c r="F35" i="1"/>
  <c r="F34" i="1"/>
  <c r="E34" i="1" s="1"/>
  <c r="D34" i="1" s="1"/>
  <c r="F33" i="1"/>
  <c r="E33" i="1" s="1"/>
  <c r="D33" i="1" s="1"/>
  <c r="F32" i="1"/>
  <c r="F31" i="1"/>
  <c r="F30" i="1"/>
  <c r="F29" i="1"/>
  <c r="E29" i="1" s="1"/>
  <c r="D29" i="1" s="1"/>
  <c r="F28" i="1"/>
  <c r="F27" i="1"/>
  <c r="F26" i="1"/>
  <c r="F25" i="1"/>
  <c r="F24" i="1"/>
  <c r="F23" i="1"/>
  <c r="D23" i="1" s="1"/>
  <c r="F22" i="1"/>
  <c r="E22" i="1" s="1"/>
  <c r="F21" i="1"/>
  <c r="E21" i="1" s="1"/>
  <c r="D21" i="1" s="1"/>
  <c r="F20" i="1"/>
  <c r="E20" i="1" s="1"/>
  <c r="D20" i="1" s="1"/>
  <c r="F19" i="1"/>
  <c r="E19" i="1" s="1"/>
  <c r="D19" i="1" s="1"/>
  <c r="F18" i="1"/>
  <c r="F17" i="1"/>
  <c r="E17" i="1" s="1"/>
  <c r="D17" i="1" s="1"/>
  <c r="F16" i="1"/>
  <c r="E16" i="1" s="1"/>
  <c r="D16" i="1" s="1"/>
  <c r="F15" i="1"/>
  <c r="F14" i="1"/>
  <c r="E14" i="1" s="1"/>
  <c r="D14" i="1" s="1"/>
  <c r="F13" i="1"/>
  <c r="E13" i="1" s="1"/>
  <c r="D13" i="1" s="1"/>
  <c r="F12" i="1"/>
  <c r="E12" i="1" s="1"/>
  <c r="D12" i="1" s="1"/>
  <c r="F11" i="1"/>
  <c r="E11" i="1" s="1"/>
  <c r="D11" i="1" s="1"/>
  <c r="F10" i="1"/>
  <c r="D40" i="1"/>
  <c r="D39" i="1"/>
  <c r="D28" i="1"/>
  <c r="D27" i="1"/>
  <c r="D26" i="1"/>
  <c r="E40" i="1"/>
  <c r="E39" i="1"/>
  <c r="E38" i="1"/>
  <c r="E35" i="1"/>
  <c r="D35" i="1" s="1"/>
  <c r="E31" i="1"/>
  <c r="D31" i="1" s="1"/>
  <c r="E30" i="1"/>
  <c r="D30" i="1" s="1"/>
  <c r="E28" i="1"/>
  <c r="E27" i="1"/>
  <c r="E26" i="1"/>
  <c r="E24" i="1"/>
  <c r="D24" i="1" s="1"/>
  <c r="E23" i="1"/>
  <c r="E18" i="1"/>
  <c r="D18" i="1" s="1"/>
  <c r="E10" i="1"/>
  <c r="D10" i="1" s="1"/>
  <c r="E25" i="1" l="1"/>
  <c r="D25" i="1" s="1"/>
  <c r="D22" i="1"/>
  <c r="D36" i="1"/>
  <c r="E32" i="1"/>
  <c r="D32" i="1" s="1"/>
  <c r="E15" i="1"/>
  <c r="D15" i="1" s="1"/>
  <c r="D45" i="1" l="1"/>
</calcChain>
</file>

<file path=xl/sharedStrings.xml><?xml version="1.0" encoding="utf-8"?>
<sst xmlns="http://schemas.openxmlformats.org/spreadsheetml/2006/main" count="111" uniqueCount="83">
  <si>
    <t>OSNOVNA ŠKOLA POKUPSKO</t>
  </si>
  <si>
    <t>Pokupsko, 06.12.2022.</t>
  </si>
  <si>
    <t>Na temelju članka 28. Zakona o javnoj nabavi (NN 120/16)  donosi se:</t>
  </si>
  <si>
    <t>PLAN NABAVE ZA 2023. GODINU</t>
  </si>
  <si>
    <t>PREDMET NABAVE</t>
  </si>
  <si>
    <t>Vrsta postupka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</si>
  <si>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</si>
  <si>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</si>
  <si>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</si>
  <si>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</si>
  <si>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</si>
  <si>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</si>
  <si>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</si>
  <si>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</si>
  <si>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</si>
  <si>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</si>
  <si>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</si>
  <si>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</si>
  <si>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</si>
  <si>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</si>
  <si>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</si>
  <si>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</si>
  <si>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</si>
  <si>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</si>
  <si>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</si>
  <si>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</si>
  <si>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</si>
  <si>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</si>
  <si>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</si>
  <si>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</si>
  <si>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</si>
  <si>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</si>
  <si>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</si>
  <si>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</si>
  <si>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</si>
  <si>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</si>
  <si>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</si>
  <si>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</si>
  <si>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SVEUKUPNO:</t>
  </si>
  <si>
    <t>Službena putovanja</t>
  </si>
  <si>
    <t xml:space="preserve">Stručna usavršavanja </t>
  </si>
  <si>
    <t>Ostale naknade tr. zaposlenicima</t>
  </si>
  <si>
    <t>Uredski materijal</t>
  </si>
  <si>
    <t>Kruh i krušni proizvodi</t>
  </si>
  <si>
    <t>Mlijeko i mliječni proizvodi</t>
  </si>
  <si>
    <t>Meso</t>
  </si>
  <si>
    <t>Salame i mesni namazi</t>
  </si>
  <si>
    <t>Pizza</t>
  </si>
  <si>
    <t>Voće i povrće</t>
  </si>
  <si>
    <t>Ostale namirnice</t>
  </si>
  <si>
    <t>Lož ulje</t>
  </si>
  <si>
    <t>Toplinska energija</t>
  </si>
  <si>
    <t>Električna energija</t>
  </si>
  <si>
    <t>Mat.za invest,održavanje</t>
  </si>
  <si>
    <t>Sitni inventar</t>
  </si>
  <si>
    <t>Službena i radna odjeća</t>
  </si>
  <si>
    <t xml:space="preserve">Usluge telefona  </t>
  </si>
  <si>
    <t>Prijevoz uč. izleta</t>
  </si>
  <si>
    <t>Usluge inv.održ. 1003 tek. Održavanje</t>
  </si>
  <si>
    <t>Komunalne usluge</t>
  </si>
  <si>
    <t>Zdravstvene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</si>
  <si>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</si>
  <si>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</si>
  <si>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</si>
  <si>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</si>
  <si>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</si>
  <si>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</si>
  <si>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</si>
  <si>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rashodi</t>
  </si>
  <si>
    <t>Bankarske usluge</t>
  </si>
  <si>
    <t>Procijenjena vrijednost nabave bez PDV-a EUR</t>
  </si>
  <si>
    <t>PDV EUR</t>
  </si>
  <si>
    <t>Procijenjena vrijednost nabave sa PDV-om EUR</t>
  </si>
  <si>
    <t>Procijenjena vrijednost nabave sa PDV-om HRK</t>
  </si>
  <si>
    <t>Evidencijski broj nabave</t>
  </si>
  <si>
    <t>Brojčana oznaka predmeta nabave iz Jedinstvenog rječnika JN (CPV )</t>
  </si>
  <si>
    <t>Financira li se ugovor ili okvirni sporazum iz fondova EU?</t>
  </si>
  <si>
    <t>Bagatelna nabava</t>
  </si>
  <si>
    <t>Jednostavna nabava</t>
  </si>
  <si>
    <t>Javna nabava - Zagrebačka županija</t>
  </si>
  <si>
    <t>Plan nabave za 2023. godinu može se mijenjati u slučaju promjene u financijskom planu ili nastupanjem  drugih nepredviđenih</t>
  </si>
  <si>
    <t xml:space="preserve">okolnosti. </t>
  </si>
  <si>
    <t xml:space="preserve">Plan stupa na snagu danom donošenja i bit će objavljen na internetskoj stranici Škole.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</si>
</sst>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0" fontId="0" fillId="0" borderId="0" xfId="0" applyNumberFormat="1"/>
    <xf numFmtId="2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2C548-5578-44D6-9E87-0559A69EAAB4}">
  <dimension ref="A1:N52"/>
  <sheetViews>
    <sheetView tabSelected="1" zoomScale="130" zoomScaleNormal="130" workbookViewId="0">
      <selection activeCell="A7" sqref="A7:H7"/>
    </sheetView>
  </sheetViews>
  <sheetFormatPr defaultRowHeight="15" x14ac:dyDescent="0.25"/>
  <cols>
    <col min="2" max="2" width="12.7109375" customWidth="1"/>
    <col min="3" max="3" width="32.28515625" customWidth="1"/>
    <col min="4" max="4" width="16.140625" customWidth="1"/>
    <col min="5" max="5" width="13.42578125" customWidth="1"/>
    <col min="6" max="7" width="16.140625" customWidth="1"/>
    <col min="8" max="8" width="27.42578125" customWidth="1"/>
    <col min="10" max="10" width="11.7109375" customWidth="1"/>
    <col min="14" max="14" width="11.140625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5" spans="1:14" ht="15.75" x14ac:dyDescent="0.25">
      <c r="A5" s="1" t="s">
        <v>2</v>
      </c>
    </row>
    <row r="7" spans="1:14" x14ac:dyDescent="0.25">
      <c r="A7" s="20" t="s">
        <v>3</v>
      </c>
      <c r="B7" s="20"/>
      <c r="C7" s="20"/>
      <c r="D7" s="20"/>
      <c r="E7" s="20"/>
      <c r="F7" s="20"/>
      <c r="G7" s="20"/>
      <c r="H7" s="20"/>
    </row>
    <row r="9" spans="1:14" ht="45" customHeight="1" x14ac:dyDescent="0.25">
      <c r="A9" s="3" t="s">
        <v>6</v>
      </c>
      <c r="B9" s="4"/>
      <c r="C9" s="4" t="s">
        <v>4</v>
      </c>
      <c r="D9" s="5" t="s">
        <v>70</v>
      </c>
      <c r="E9" s="5" t="s">
        <v>71</v>
      </c>
      <c r="F9" s="5" t="s">
        <v>72</v>
      </c>
      <c r="G9" s="5" t="s">
        <v>73</v>
      </c>
      <c r="H9" s="4" t="s">
        <v>5</v>
      </c>
      <c r="I9" s="15" t="s">
        <v>74</v>
      </c>
      <c r="J9" s="16" t="s">
        <v>75</v>
      </c>
      <c r="K9" s="16" t="s">
        <v>76</v>
      </c>
    </row>
    <row r="10" spans="1:14" x14ac:dyDescent="0.25">
      <c r="A10" s="4" t="s">
        <v>7</v>
      </c>
      <c r="B10" s="6">
        <v>3211</v>
      </c>
      <c r="C10" s="8" t="s">
        <v>39</v>
      </c>
      <c r="D10" s="12">
        <f t="shared" ref="D10:D40" si="0">F10-E10</f>
        <v>313.43924613444818</v>
      </c>
      <c r="E10" s="12">
        <f t="shared" ref="E10:E40" si="1">F10*0.2</f>
        <v>78.35981153361206</v>
      </c>
      <c r="F10" s="12">
        <f t="shared" ref="F10:F40" si="2">G10/7.5345</f>
        <v>391.79905766806024</v>
      </c>
      <c r="G10" s="13">
        <v>2952.01</v>
      </c>
      <c r="H10" s="4" t="s">
        <v>77</v>
      </c>
      <c r="I10" s="2"/>
      <c r="J10" s="2"/>
      <c r="K10" s="2"/>
    </row>
    <row r="11" spans="1:14" x14ac:dyDescent="0.25">
      <c r="A11" s="4" t="s">
        <v>8</v>
      </c>
      <c r="B11" s="6">
        <v>3213</v>
      </c>
      <c r="C11" s="8" t="s">
        <v>40</v>
      </c>
      <c r="D11" s="12">
        <f t="shared" si="0"/>
        <v>0</v>
      </c>
      <c r="E11" s="12">
        <f t="shared" si="1"/>
        <v>0</v>
      </c>
      <c r="F11" s="12">
        <f t="shared" si="2"/>
        <v>0</v>
      </c>
      <c r="G11" s="12">
        <v>0</v>
      </c>
      <c r="H11" s="4" t="s">
        <v>77</v>
      </c>
      <c r="I11" s="2"/>
      <c r="J11" s="2"/>
      <c r="K11" s="2"/>
      <c r="N11" s="11"/>
    </row>
    <row r="12" spans="1:14" x14ac:dyDescent="0.25">
      <c r="A12" s="4" t="s">
        <v>9</v>
      </c>
      <c r="B12" s="6">
        <v>3214</v>
      </c>
      <c r="C12" s="8" t="s">
        <v>41</v>
      </c>
      <c r="D12" s="12">
        <f t="shared" si="0"/>
        <v>293.59134647289136</v>
      </c>
      <c r="E12" s="12">
        <f t="shared" si="1"/>
        <v>73.39783661822284</v>
      </c>
      <c r="F12" s="12">
        <f t="shared" si="2"/>
        <v>366.98918309111417</v>
      </c>
      <c r="G12" s="13">
        <v>2765.08</v>
      </c>
      <c r="H12" s="4" t="s">
        <v>77</v>
      </c>
      <c r="I12" s="2"/>
      <c r="J12" s="2"/>
      <c r="K12" s="2"/>
    </row>
    <row r="13" spans="1:14" x14ac:dyDescent="0.25">
      <c r="A13" s="4" t="s">
        <v>10</v>
      </c>
      <c r="B13" s="6">
        <v>3221</v>
      </c>
      <c r="C13" s="8" t="s">
        <v>42</v>
      </c>
      <c r="D13" s="12">
        <f t="shared" si="0"/>
        <v>2771.2002123564935</v>
      </c>
      <c r="E13" s="12">
        <f t="shared" si="1"/>
        <v>692.80005308912337</v>
      </c>
      <c r="F13" s="12">
        <f t="shared" si="2"/>
        <v>3464.0002654456166</v>
      </c>
      <c r="G13" s="13">
        <v>26099.51</v>
      </c>
      <c r="H13" s="4" t="s">
        <v>77</v>
      </c>
      <c r="I13" s="2"/>
      <c r="J13" s="2"/>
      <c r="K13" s="2"/>
    </row>
    <row r="14" spans="1:14" x14ac:dyDescent="0.25">
      <c r="A14" s="4" t="s">
        <v>11</v>
      </c>
      <c r="B14" s="6">
        <v>3222</v>
      </c>
      <c r="C14" s="8" t="s">
        <v>43</v>
      </c>
      <c r="D14" s="12">
        <f t="shared" si="0"/>
        <v>3174.7295772778552</v>
      </c>
      <c r="E14" s="12">
        <f t="shared" si="1"/>
        <v>793.68239431946381</v>
      </c>
      <c r="F14" s="12">
        <f t="shared" si="2"/>
        <v>3968.4119715973188</v>
      </c>
      <c r="G14" s="12">
        <v>29900</v>
      </c>
      <c r="H14" s="4" t="s">
        <v>77</v>
      </c>
      <c r="I14" s="2"/>
      <c r="J14" s="2"/>
      <c r="K14" s="2"/>
    </row>
    <row r="15" spans="1:14" x14ac:dyDescent="0.25">
      <c r="A15" s="4" t="s">
        <v>12</v>
      </c>
      <c r="B15" s="6">
        <v>3222</v>
      </c>
      <c r="C15" s="9" t="s">
        <v>44</v>
      </c>
      <c r="D15" s="12">
        <f t="shared" si="0"/>
        <v>1584.39179773044</v>
      </c>
      <c r="E15" s="12">
        <f t="shared" si="1"/>
        <v>396.09794943260999</v>
      </c>
      <c r="F15" s="12">
        <f t="shared" si="2"/>
        <v>1980.48974716305</v>
      </c>
      <c r="G15" s="13">
        <v>14922</v>
      </c>
      <c r="H15" s="4" t="s">
        <v>77</v>
      </c>
      <c r="I15" s="2"/>
      <c r="J15" s="2"/>
      <c r="K15" s="2"/>
    </row>
    <row r="16" spans="1:14" x14ac:dyDescent="0.25">
      <c r="A16" s="4" t="s">
        <v>13</v>
      </c>
      <c r="B16" s="6">
        <v>3222</v>
      </c>
      <c r="C16" s="8" t="s">
        <v>45</v>
      </c>
      <c r="D16" s="12">
        <f t="shared" si="0"/>
        <v>1274.1389607804099</v>
      </c>
      <c r="E16" s="12">
        <f t="shared" si="1"/>
        <v>318.53474019510253</v>
      </c>
      <c r="F16" s="12">
        <f t="shared" si="2"/>
        <v>1592.6737009755125</v>
      </c>
      <c r="G16" s="13">
        <v>12000</v>
      </c>
      <c r="H16" s="4" t="s">
        <v>77</v>
      </c>
      <c r="I16" s="2"/>
      <c r="J16" s="2"/>
      <c r="K16" s="2"/>
    </row>
    <row r="17" spans="1:11" x14ac:dyDescent="0.25">
      <c r="A17" s="4" t="s">
        <v>14</v>
      </c>
      <c r="B17" s="6">
        <v>3222</v>
      </c>
      <c r="C17" s="8" t="s">
        <v>46</v>
      </c>
      <c r="D17" s="12">
        <f t="shared" si="0"/>
        <v>2123.5649346340169</v>
      </c>
      <c r="E17" s="12">
        <f t="shared" si="1"/>
        <v>530.89123365850423</v>
      </c>
      <c r="F17" s="12">
        <f t="shared" si="2"/>
        <v>2654.4561682925209</v>
      </c>
      <c r="G17" s="13">
        <v>20000</v>
      </c>
      <c r="H17" s="4" t="s">
        <v>77</v>
      </c>
      <c r="I17" s="2"/>
      <c r="J17" s="2"/>
      <c r="K17" s="2"/>
    </row>
    <row r="18" spans="1:11" x14ac:dyDescent="0.25">
      <c r="A18" s="4" t="s">
        <v>15</v>
      </c>
      <c r="B18" s="6">
        <v>3222</v>
      </c>
      <c r="C18" s="8" t="s">
        <v>47</v>
      </c>
      <c r="D18" s="12">
        <f t="shared" si="0"/>
        <v>2123.5649346340169</v>
      </c>
      <c r="E18" s="12">
        <f t="shared" si="1"/>
        <v>530.89123365850423</v>
      </c>
      <c r="F18" s="12">
        <f t="shared" si="2"/>
        <v>2654.4561682925209</v>
      </c>
      <c r="G18" s="13">
        <v>20000</v>
      </c>
      <c r="H18" s="4" t="s">
        <v>77</v>
      </c>
      <c r="I18" s="2"/>
      <c r="J18" s="2"/>
      <c r="K18" s="2"/>
    </row>
    <row r="19" spans="1:11" x14ac:dyDescent="0.25">
      <c r="A19" s="4" t="s">
        <v>16</v>
      </c>
      <c r="B19" s="6">
        <v>3222</v>
      </c>
      <c r="C19" s="8" t="s">
        <v>48</v>
      </c>
      <c r="D19" s="12">
        <f t="shared" si="0"/>
        <v>2123.5649346340169</v>
      </c>
      <c r="E19" s="12">
        <f t="shared" si="1"/>
        <v>530.89123365850423</v>
      </c>
      <c r="F19" s="12">
        <f t="shared" si="2"/>
        <v>2654.4561682925209</v>
      </c>
      <c r="G19" s="13">
        <v>20000</v>
      </c>
      <c r="H19" s="4" t="s">
        <v>77</v>
      </c>
      <c r="I19" s="2"/>
      <c r="J19" s="2"/>
      <c r="K19" s="2"/>
    </row>
    <row r="20" spans="1:11" x14ac:dyDescent="0.25">
      <c r="A20" s="4" t="s">
        <v>17</v>
      </c>
      <c r="B20" s="6">
        <v>3222</v>
      </c>
      <c r="C20" s="8" t="s">
        <v>49</v>
      </c>
      <c r="D20" s="12">
        <f t="shared" si="0"/>
        <v>2972.9909084876235</v>
      </c>
      <c r="E20" s="12">
        <f t="shared" si="1"/>
        <v>743.24772712190588</v>
      </c>
      <c r="F20" s="12">
        <f t="shared" si="2"/>
        <v>3716.2386356095294</v>
      </c>
      <c r="G20" s="13">
        <v>28000</v>
      </c>
      <c r="H20" s="4" t="s">
        <v>77</v>
      </c>
      <c r="I20" s="2"/>
      <c r="J20" s="2"/>
      <c r="K20" s="2"/>
    </row>
    <row r="21" spans="1:11" x14ac:dyDescent="0.25">
      <c r="A21" s="4" t="s">
        <v>18</v>
      </c>
      <c r="B21" s="6">
        <v>3223</v>
      </c>
      <c r="C21" s="8" t="s">
        <v>50</v>
      </c>
      <c r="D21" s="12">
        <f t="shared" si="0"/>
        <v>0</v>
      </c>
      <c r="E21" s="12">
        <f t="shared" si="1"/>
        <v>0</v>
      </c>
      <c r="F21" s="12">
        <f t="shared" si="2"/>
        <v>0</v>
      </c>
      <c r="G21" s="12">
        <v>0</v>
      </c>
      <c r="H21" s="4" t="s">
        <v>77</v>
      </c>
      <c r="I21" s="2"/>
      <c r="J21" s="2"/>
      <c r="K21" s="2"/>
    </row>
    <row r="22" spans="1:11" x14ac:dyDescent="0.25">
      <c r="A22" s="4" t="s">
        <v>19</v>
      </c>
      <c r="B22" s="6">
        <v>3223</v>
      </c>
      <c r="C22" s="8" t="s">
        <v>51</v>
      </c>
      <c r="D22" s="12">
        <f t="shared" si="0"/>
        <v>9662.2204525847756</v>
      </c>
      <c r="E22" s="12">
        <f t="shared" si="1"/>
        <v>2415.5551131461939</v>
      </c>
      <c r="F22" s="12">
        <f t="shared" si="2"/>
        <v>12077.77556573097</v>
      </c>
      <c r="G22" s="13">
        <v>91000</v>
      </c>
      <c r="H22" s="4" t="s">
        <v>78</v>
      </c>
      <c r="I22" s="2"/>
      <c r="J22" s="2"/>
      <c r="K22" s="2"/>
    </row>
    <row r="23" spans="1:11" x14ac:dyDescent="0.25">
      <c r="A23" s="4" t="s">
        <v>20</v>
      </c>
      <c r="B23" s="6">
        <v>3223</v>
      </c>
      <c r="C23" s="8" t="s">
        <v>52</v>
      </c>
      <c r="D23" s="12">
        <f t="shared" si="0"/>
        <v>9853.4995022894691</v>
      </c>
      <c r="E23" s="12">
        <f t="shared" si="1"/>
        <v>2463.3748755723673</v>
      </c>
      <c r="F23" s="12">
        <f t="shared" si="2"/>
        <v>12316.874377861835</v>
      </c>
      <c r="G23" s="13">
        <v>92801.49</v>
      </c>
      <c r="H23" s="17" t="s">
        <v>79</v>
      </c>
      <c r="I23" s="2"/>
      <c r="J23" s="2"/>
      <c r="K23" s="2"/>
    </row>
    <row r="24" spans="1:11" x14ac:dyDescent="0.25">
      <c r="A24" s="4" t="s">
        <v>21</v>
      </c>
      <c r="B24" s="6">
        <v>3224</v>
      </c>
      <c r="C24" s="8" t="s">
        <v>53</v>
      </c>
      <c r="D24" s="12">
        <f t="shared" si="0"/>
        <v>2061.1756586369365</v>
      </c>
      <c r="E24" s="12">
        <f t="shared" si="1"/>
        <v>515.29391465923425</v>
      </c>
      <c r="F24" s="12">
        <f t="shared" si="2"/>
        <v>2576.4695732961709</v>
      </c>
      <c r="G24" s="13">
        <v>19412.41</v>
      </c>
      <c r="H24" s="4" t="s">
        <v>77</v>
      </c>
      <c r="I24" s="2"/>
      <c r="J24" s="2"/>
      <c r="K24" s="2"/>
    </row>
    <row r="25" spans="1:11" x14ac:dyDescent="0.25">
      <c r="A25" s="4" t="s">
        <v>22</v>
      </c>
      <c r="B25" s="6">
        <v>3225</v>
      </c>
      <c r="C25" s="8" t="s">
        <v>54</v>
      </c>
      <c r="D25" s="12">
        <f t="shared" si="0"/>
        <v>0</v>
      </c>
      <c r="E25" s="12">
        <f t="shared" si="1"/>
        <v>0</v>
      </c>
      <c r="F25" s="12">
        <f t="shared" si="2"/>
        <v>0</v>
      </c>
      <c r="G25" s="12">
        <v>0</v>
      </c>
      <c r="H25" s="4" t="s">
        <v>77</v>
      </c>
      <c r="I25" s="2"/>
      <c r="J25" s="2"/>
      <c r="K25" s="2"/>
    </row>
    <row r="26" spans="1:11" x14ac:dyDescent="0.25">
      <c r="A26" s="4" t="s">
        <v>23</v>
      </c>
      <c r="B26" s="6">
        <v>3227</v>
      </c>
      <c r="C26" s="8" t="s">
        <v>55</v>
      </c>
      <c r="D26" s="12">
        <f t="shared" si="0"/>
        <v>106.1750613842989</v>
      </c>
      <c r="E26" s="12">
        <f t="shared" si="1"/>
        <v>26.543765346074725</v>
      </c>
      <c r="F26" s="12">
        <f t="shared" si="2"/>
        <v>132.71882673037362</v>
      </c>
      <c r="G26" s="7">
        <v>999.97</v>
      </c>
      <c r="H26" s="4" t="s">
        <v>77</v>
      </c>
      <c r="I26" s="2"/>
      <c r="J26" s="2"/>
      <c r="K26" s="2"/>
    </row>
    <row r="27" spans="1:11" x14ac:dyDescent="0.25">
      <c r="A27" s="4" t="s">
        <v>24</v>
      </c>
      <c r="B27" s="6">
        <v>3231</v>
      </c>
      <c r="C27" s="8" t="s">
        <v>56</v>
      </c>
      <c r="D27" s="12">
        <f t="shared" si="0"/>
        <v>637.07160395513972</v>
      </c>
      <c r="E27" s="12">
        <f t="shared" si="1"/>
        <v>159.26790098878496</v>
      </c>
      <c r="F27" s="12">
        <f t="shared" si="2"/>
        <v>796.33950494392468</v>
      </c>
      <c r="G27" s="7">
        <v>6000.02</v>
      </c>
      <c r="H27" s="4" t="s">
        <v>77</v>
      </c>
      <c r="I27" s="2"/>
      <c r="J27" s="2"/>
      <c r="K27" s="2"/>
    </row>
    <row r="28" spans="1:11" x14ac:dyDescent="0.25">
      <c r="A28" s="4" t="s">
        <v>25</v>
      </c>
      <c r="B28" s="6">
        <v>3231</v>
      </c>
      <c r="C28" s="8" t="s">
        <v>57</v>
      </c>
      <c r="D28" s="12">
        <f t="shared" si="0"/>
        <v>3079.1691552193242</v>
      </c>
      <c r="E28" s="12">
        <f t="shared" si="1"/>
        <v>769.79228880483106</v>
      </c>
      <c r="F28" s="12">
        <f t="shared" si="2"/>
        <v>3848.9614440241553</v>
      </c>
      <c r="G28" s="13">
        <v>29000</v>
      </c>
      <c r="H28" s="4" t="s">
        <v>77</v>
      </c>
      <c r="I28" s="2"/>
      <c r="J28" s="2"/>
      <c r="K28" s="2"/>
    </row>
    <row r="29" spans="1:11" ht="14.25" customHeight="1" x14ac:dyDescent="0.25">
      <c r="A29" s="4" t="s">
        <v>26</v>
      </c>
      <c r="B29" s="6">
        <v>3232</v>
      </c>
      <c r="C29" s="10" t="s">
        <v>58</v>
      </c>
      <c r="D29" s="12">
        <f t="shared" si="0"/>
        <v>2017.3835025549142</v>
      </c>
      <c r="E29" s="12">
        <f t="shared" si="1"/>
        <v>504.34587563872856</v>
      </c>
      <c r="F29" s="12">
        <f t="shared" si="2"/>
        <v>2521.7293781936428</v>
      </c>
      <c r="G29" s="13">
        <v>18999.97</v>
      </c>
      <c r="H29" s="4" t="s">
        <v>77</v>
      </c>
      <c r="I29" s="2"/>
      <c r="J29" s="2"/>
      <c r="K29" s="2"/>
    </row>
    <row r="30" spans="1:11" x14ac:dyDescent="0.25">
      <c r="A30" s="4" t="s">
        <v>27</v>
      </c>
      <c r="B30" s="6">
        <v>3234</v>
      </c>
      <c r="C30" s="8" t="s">
        <v>59</v>
      </c>
      <c r="D30" s="12">
        <f t="shared" si="0"/>
        <v>2123.5670581989516</v>
      </c>
      <c r="E30" s="12">
        <f t="shared" si="1"/>
        <v>530.8917645497379</v>
      </c>
      <c r="F30" s="12">
        <f t="shared" si="2"/>
        <v>2654.4588227486893</v>
      </c>
      <c r="G30" s="13">
        <v>20000.02</v>
      </c>
      <c r="H30" s="4" t="s">
        <v>77</v>
      </c>
      <c r="I30" s="2"/>
      <c r="J30" s="2"/>
      <c r="K30" s="2"/>
    </row>
    <row r="31" spans="1:11" x14ac:dyDescent="0.25">
      <c r="A31" s="4" t="s">
        <v>28</v>
      </c>
      <c r="B31" s="6">
        <v>3236</v>
      </c>
      <c r="C31" s="8" t="s">
        <v>60</v>
      </c>
      <c r="D31" s="12">
        <f t="shared" si="0"/>
        <v>344.4156878359546</v>
      </c>
      <c r="E31" s="12">
        <f t="shared" si="1"/>
        <v>86.10392195898865</v>
      </c>
      <c r="F31" s="12">
        <f t="shared" si="2"/>
        <v>430.51960979494322</v>
      </c>
      <c r="G31" s="13">
        <v>3243.75</v>
      </c>
      <c r="H31" s="4" t="s">
        <v>77</v>
      </c>
      <c r="I31" s="2"/>
      <c r="J31" s="2"/>
      <c r="K31" s="2"/>
    </row>
    <row r="32" spans="1:11" x14ac:dyDescent="0.25">
      <c r="A32" s="4" t="s">
        <v>29</v>
      </c>
      <c r="B32" s="6">
        <v>3237</v>
      </c>
      <c r="C32" s="9" t="s">
        <v>61</v>
      </c>
      <c r="D32" s="12">
        <f t="shared" si="0"/>
        <v>158.31176587696595</v>
      </c>
      <c r="E32" s="12">
        <f t="shared" si="1"/>
        <v>39.577941469241495</v>
      </c>
      <c r="F32" s="12">
        <f t="shared" si="2"/>
        <v>197.88970734620744</v>
      </c>
      <c r="G32" s="13">
        <v>1491</v>
      </c>
      <c r="H32" s="4" t="s">
        <v>77</v>
      </c>
      <c r="I32" s="2"/>
      <c r="J32" s="2"/>
      <c r="K32" s="2"/>
    </row>
    <row r="33" spans="1:11" x14ac:dyDescent="0.25">
      <c r="A33" s="4" t="s">
        <v>30</v>
      </c>
      <c r="B33" s="6">
        <v>3238</v>
      </c>
      <c r="C33" s="8" t="s">
        <v>62</v>
      </c>
      <c r="D33" s="12">
        <f t="shared" si="0"/>
        <v>1114.8715906828588</v>
      </c>
      <c r="E33" s="12">
        <f t="shared" si="1"/>
        <v>278.71789767071471</v>
      </c>
      <c r="F33" s="12">
        <f t="shared" si="2"/>
        <v>1393.5894883535734</v>
      </c>
      <c r="G33" s="13">
        <v>10500</v>
      </c>
      <c r="H33" s="4" t="s">
        <v>77</v>
      </c>
      <c r="I33" s="2"/>
      <c r="J33" s="2"/>
      <c r="K33" s="2"/>
    </row>
    <row r="34" spans="1:11" x14ac:dyDescent="0.25">
      <c r="A34" s="4" t="s">
        <v>31</v>
      </c>
      <c r="B34" s="6">
        <v>3239</v>
      </c>
      <c r="C34" s="8" t="s">
        <v>63</v>
      </c>
      <c r="D34" s="12">
        <f t="shared" si="0"/>
        <v>212.35967881080364</v>
      </c>
      <c r="E34" s="12">
        <f t="shared" si="1"/>
        <v>53.089919702700911</v>
      </c>
      <c r="F34" s="12">
        <f t="shared" si="2"/>
        <v>265.44959851350455</v>
      </c>
      <c r="G34" s="13">
        <v>2000.03</v>
      </c>
      <c r="H34" s="4" t="s">
        <v>77</v>
      </c>
      <c r="I34" s="2"/>
      <c r="J34" s="2"/>
      <c r="K34" s="2"/>
    </row>
    <row r="35" spans="1:11" x14ac:dyDescent="0.25">
      <c r="A35" s="4" t="s">
        <v>32</v>
      </c>
      <c r="B35" s="6">
        <v>3292</v>
      </c>
      <c r="C35" s="8" t="s">
        <v>64</v>
      </c>
      <c r="D35" s="12">
        <f t="shared" si="0"/>
        <v>424.71298692680341</v>
      </c>
      <c r="E35" s="12">
        <f t="shared" si="1"/>
        <v>106.17824673170085</v>
      </c>
      <c r="F35" s="12">
        <f t="shared" si="2"/>
        <v>530.89123365850423</v>
      </c>
      <c r="G35" s="13">
        <v>4000</v>
      </c>
      <c r="H35" s="4" t="s">
        <v>77</v>
      </c>
      <c r="I35" s="2"/>
      <c r="J35" s="2"/>
      <c r="K35" s="2"/>
    </row>
    <row r="36" spans="1:11" x14ac:dyDescent="0.25">
      <c r="A36" s="4" t="s">
        <v>33</v>
      </c>
      <c r="B36" s="6">
        <v>3293</v>
      </c>
      <c r="C36" s="10" t="s">
        <v>65</v>
      </c>
      <c r="D36" s="12">
        <f t="shared" si="0"/>
        <v>53.086999800915784</v>
      </c>
      <c r="E36" s="12">
        <f t="shared" si="1"/>
        <v>13.271749950228946</v>
      </c>
      <c r="F36" s="12">
        <f t="shared" si="2"/>
        <v>66.358749751144728</v>
      </c>
      <c r="G36" s="7">
        <v>499.98</v>
      </c>
      <c r="H36" s="4" t="s">
        <v>77</v>
      </c>
      <c r="I36" s="2"/>
      <c r="J36" s="2"/>
      <c r="K36" s="2"/>
    </row>
    <row r="37" spans="1:11" x14ac:dyDescent="0.25">
      <c r="A37" s="4" t="s">
        <v>34</v>
      </c>
      <c r="B37" s="6">
        <v>3294</v>
      </c>
      <c r="C37" s="9" t="s">
        <v>66</v>
      </c>
      <c r="D37" s="12">
        <f t="shared" si="0"/>
        <v>106.1750613842989</v>
      </c>
      <c r="E37" s="12">
        <f t="shared" si="1"/>
        <v>26.543765346074725</v>
      </c>
      <c r="F37" s="12">
        <f t="shared" si="2"/>
        <v>132.71882673037362</v>
      </c>
      <c r="G37" s="7">
        <v>999.97</v>
      </c>
      <c r="H37" s="4" t="s">
        <v>77</v>
      </c>
      <c r="I37" s="2"/>
      <c r="J37" s="2"/>
      <c r="K37" s="2"/>
    </row>
    <row r="38" spans="1:11" x14ac:dyDescent="0.25">
      <c r="A38" s="4" t="s">
        <v>35</v>
      </c>
      <c r="B38" s="6">
        <v>3295</v>
      </c>
      <c r="C38" s="9" t="s">
        <v>67</v>
      </c>
      <c r="D38" s="12">
        <f t="shared" si="0"/>
        <v>0</v>
      </c>
      <c r="E38" s="12">
        <f t="shared" si="1"/>
        <v>0</v>
      </c>
      <c r="F38" s="12">
        <f t="shared" si="2"/>
        <v>0</v>
      </c>
      <c r="G38" s="12">
        <v>0</v>
      </c>
      <c r="H38" s="4" t="s">
        <v>77</v>
      </c>
      <c r="I38" s="2"/>
      <c r="J38" s="2"/>
      <c r="K38" s="2"/>
    </row>
    <row r="39" spans="1:11" x14ac:dyDescent="0.25">
      <c r="A39" s="4" t="s">
        <v>36</v>
      </c>
      <c r="B39" s="6">
        <v>3299</v>
      </c>
      <c r="C39" s="8" t="s">
        <v>68</v>
      </c>
      <c r="D39" s="12">
        <f t="shared" si="0"/>
        <v>390.31123498573231</v>
      </c>
      <c r="E39" s="12">
        <f t="shared" si="1"/>
        <v>97.577808746433078</v>
      </c>
      <c r="F39" s="12">
        <f t="shared" si="2"/>
        <v>487.88904373216536</v>
      </c>
      <c r="G39" s="13">
        <v>3676</v>
      </c>
      <c r="H39" s="4" t="s">
        <v>77</v>
      </c>
      <c r="I39" s="2"/>
      <c r="J39" s="2"/>
      <c r="K39" s="2"/>
    </row>
    <row r="40" spans="1:11" x14ac:dyDescent="0.25">
      <c r="A40" s="4" t="s">
        <v>37</v>
      </c>
      <c r="B40" s="6">
        <v>3431</v>
      </c>
      <c r="C40" s="9" t="s">
        <v>69</v>
      </c>
      <c r="D40" s="12">
        <f t="shared" si="0"/>
        <v>265.43924613444818</v>
      </c>
      <c r="E40" s="12">
        <f t="shared" si="1"/>
        <v>66.359811533612046</v>
      </c>
      <c r="F40" s="12">
        <f t="shared" si="2"/>
        <v>331.79905766806024</v>
      </c>
      <c r="G40" s="13">
        <v>2499.94</v>
      </c>
      <c r="H40" s="4" t="s">
        <v>77</v>
      </c>
      <c r="I40" s="2"/>
      <c r="J40" s="2"/>
      <c r="K40" s="2"/>
    </row>
    <row r="41" spans="1:11" x14ac:dyDescent="0.25">
      <c r="A41" s="4"/>
      <c r="B41" s="4"/>
      <c r="C41" s="4"/>
      <c r="D41" s="7"/>
      <c r="E41" s="4"/>
      <c r="F41" s="4"/>
      <c r="G41" s="4"/>
      <c r="H41" s="4"/>
      <c r="I41" s="2"/>
      <c r="J41" s="2"/>
      <c r="K41" s="2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I42" s="2"/>
      <c r="J42" s="2"/>
      <c r="K42" s="2"/>
    </row>
    <row r="43" spans="1:11" x14ac:dyDescent="0.25">
      <c r="A43" s="4"/>
      <c r="B43" s="4"/>
      <c r="C43" s="4"/>
      <c r="D43" s="4"/>
      <c r="E43" s="4"/>
      <c r="F43" s="4"/>
      <c r="G43" s="4"/>
      <c r="H43" s="4"/>
      <c r="I43" s="2"/>
      <c r="J43" s="2"/>
      <c r="K43" s="2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2"/>
      <c r="J44" s="2"/>
      <c r="K44" s="2"/>
    </row>
    <row r="45" spans="1:11" x14ac:dyDescent="0.25">
      <c r="A45" s="4"/>
      <c r="B45" s="4"/>
      <c r="C45" s="4" t="s">
        <v>38</v>
      </c>
      <c r="D45" s="14">
        <f>SUM(D10:D44)</f>
        <v>51365.123100404802</v>
      </c>
      <c r="E45" s="4"/>
      <c r="F45" s="14">
        <f>SUM(F10:F40)</f>
        <v>64206.403875506017</v>
      </c>
      <c r="G45" s="18">
        <f>SUM(G10:G44)</f>
        <v>483763.14999999997</v>
      </c>
      <c r="H45" s="4"/>
      <c r="I45" s="2"/>
      <c r="J45" s="2"/>
      <c r="K45" s="2"/>
    </row>
    <row r="50" spans="1:1" ht="15.75" x14ac:dyDescent="0.25">
      <c r="A50" s="1" t="s">
        <v>80</v>
      </c>
    </row>
    <row r="51" spans="1:1" ht="15.75" x14ac:dyDescent="0.25">
      <c r="A51" s="1" t="s">
        <v>81</v>
      </c>
    </row>
    <row r="52" spans="1:1" ht="15.75" x14ac:dyDescent="0.25">
      <c r="A52" s="19" t="s">
        <v>82</v>
      </c>
    </row>
  </sheetData>
  <mergeCells count="1"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dcterms:created xsi:type="dcterms:W3CDTF">2022-12-06T08:48:46Z</dcterms:created>
  <dcterms:modified xsi:type="dcterms:W3CDTF">2022-12-06T09:46:30Z</dcterms:modified>
</cp:coreProperties>
</file>