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PRIHODA'!$A$1:$I$16</definedName>
  </definedNames>
  <calcPr fullCalcOnLoad="1"/>
</workbook>
</file>

<file path=xl/sharedStrings.xml><?xml version="1.0" encoding="utf-8"?>
<sst xmlns="http://schemas.openxmlformats.org/spreadsheetml/2006/main" count="172" uniqueCount="135">
  <si>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</si>
  <si>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</si>
  <si>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</si>
  <si>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</si>
  <si>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</si>
  <si>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</si>
  <si>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</si>
  <si>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</si>
  <si>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</si>
  <si>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</si>
  <si>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</si>
  <si>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</si>
  <si>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</si>
  <si>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</si>
  <si>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</si>
  <si>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</si>
  <si>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</si>
  <si>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</si>
  <si>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</si>
  <si>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</si>
  <si>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</si>
  <si>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</si>
  <si>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</si>
  <si>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</si>
  <si>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</si>
  <si>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</si>
  <si>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</si>
  <si>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</si>
  <si>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</si>
  <si>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</si>
  <si>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</si>
  <si>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</si>
  <si>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</si>
  <si>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</si>
  <si>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</si>
  <si>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</si>
  <si>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</si>
  <si>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</si>
  <si>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</si>
  <si>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</si>
  <si>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</si>
  <si>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Program</t>
  </si>
  <si>
    <t>K</t>
  </si>
  <si>
    <t>Prijedlog plana 
za 2015.</t>
  </si>
  <si>
    <t>PRIJEDLOG PLANA ZA 2015.</t>
  </si>
  <si>
    <t>Aktivnost A100001 Rashodi poslovanja</t>
  </si>
  <si>
    <t>Program 1001 Pojačani standard u školstvu</t>
  </si>
  <si>
    <t>Aktivnost A100001 Intelektualne usluge</t>
  </si>
  <si>
    <t>Tekući projekt T100002 Županijska stručna vijeća</t>
  </si>
  <si>
    <t>Tekući projekt T100003 Natjecanja</t>
  </si>
  <si>
    <t>Tekući projekt T100004 Obljetnice škola</t>
  </si>
  <si>
    <t>Tekući projekt T100006 Ostale izvanškolske aktivnosti</t>
  </si>
  <si>
    <t>Program 1002 Kapitalno ulaganje</t>
  </si>
  <si>
    <t>Tekući projekt T100001 Oprema škola</t>
  </si>
  <si>
    <t>Tekući projekt T100002 Dodatna ulaganja</t>
  </si>
  <si>
    <t>Tekući projekt T100003 Legalizacija školskih objekata</t>
  </si>
  <si>
    <t>Tekući projekt T100005 Izrada studija predizvodljivosti/izvodljivosti za nove kapitalne projekte</t>
  </si>
  <si>
    <t>Tekući projekt T100006 Izrada elaborata procijenjene vrijednosti nekretnine</t>
  </si>
  <si>
    <t>Tekući projekt T100007 Izrada energetskih certifikata za objekte škole</t>
  </si>
  <si>
    <t>Program 1003 Tekuće investicijsko održavanje u školstvu</t>
  </si>
  <si>
    <t>Aktivnost A100001 Tekuće i investicijsko održavanje u školstvu</t>
  </si>
  <si>
    <t>Program 1001 Minimalni standard u osnovnom školstvu  – materijalni i financijski rashodi</t>
  </si>
  <si>
    <t>Program 1001 Kapitalno ulaganje u osnovno školstvo</t>
  </si>
  <si>
    <t>Napomena: pogledati sukladno realizaciji proračuna</t>
  </si>
  <si>
    <t>Tekući projekt T100008 Prehrana učenika</t>
  </si>
  <si>
    <t>Tekući projekt T100015 Učeničke zadruge</t>
  </si>
  <si>
    <t xml:space="preserve">Tekući projekt T100021 Pomoćnici u nastavi </t>
  </si>
  <si>
    <t>Tekući projekt T10004 Troškovi najma i osiguranja opreme za OŠ Klinča Sela</t>
  </si>
  <si>
    <t>OSNOVNA ŠKOLA POKUPSKO</t>
  </si>
  <si>
    <t>OIB 43364262870</t>
  </si>
  <si>
    <t>1002 Plaće zaposlenika</t>
  </si>
  <si>
    <t>Aktivnost</t>
  </si>
  <si>
    <t>A100001 Administrativno,tehničko i stručno osoblje</t>
  </si>
  <si>
    <t>Plaće za redovan rad</t>
  </si>
  <si>
    <t>Dopr.za obvez. Zdr.osig.</t>
  </si>
  <si>
    <t>Dopr.za obvez.u sl.nezaposl.</t>
  </si>
  <si>
    <t>Naknada troškova zaposlenima</t>
  </si>
  <si>
    <t>Naknada za prijevoz</t>
  </si>
  <si>
    <t>Opći prihodi i primici županijski primici</t>
  </si>
  <si>
    <t>Opći prihodi i primici - državni proračun</t>
  </si>
  <si>
    <t>Službena putovanja</t>
  </si>
  <si>
    <t>Stručna usavršavanja</t>
  </si>
  <si>
    <t>Ostale naknade troškova zaposlenima</t>
  </si>
  <si>
    <t>Uredski materijal</t>
  </si>
  <si>
    <t>Energija</t>
  </si>
  <si>
    <t>Materijal i dijelovi za tekuće održavanje</t>
  </si>
  <si>
    <t>Sitan inventar</t>
  </si>
  <si>
    <t>Službena,radna i zaštitna odjeća</t>
  </si>
  <si>
    <t>Usluge telefona, pošte</t>
  </si>
  <si>
    <t>Usluge tekućeg i inv.održavanja</t>
  </si>
  <si>
    <t>Komunalne usluge</t>
  </si>
  <si>
    <t>Zdravstvene usluge</t>
  </si>
  <si>
    <t>Intelektualne uluge</t>
  </si>
  <si>
    <t>Ostale usluge</t>
  </si>
  <si>
    <t>Reprezentacija</t>
  </si>
  <si>
    <t>Članarine</t>
  </si>
  <si>
    <t>Bankarske usluge</t>
  </si>
  <si>
    <t>Oprema</t>
  </si>
  <si>
    <t>A100001 Rashodi poslovanja</t>
  </si>
  <si>
    <t>1001 Pojačani standard u školstvu</t>
  </si>
  <si>
    <t>Tekući</t>
  </si>
  <si>
    <t>projekt T100003 Natjecanja</t>
  </si>
  <si>
    <t>Rashodi poslovanja</t>
  </si>
  <si>
    <t xml:space="preserve">Tekući </t>
  </si>
  <si>
    <t>projekt T100008 Prehrana učenika</t>
  </si>
  <si>
    <t>Ostali nesp.ras.posl.-prehrana učenika</t>
  </si>
  <si>
    <t>1001 Kapitalno ulaganje</t>
  </si>
  <si>
    <t>Tekući projek</t>
  </si>
  <si>
    <t>T100001 Oprema škola</t>
  </si>
  <si>
    <t>Računalne usluge</t>
  </si>
  <si>
    <t>Pristojbe i naknade</t>
  </si>
  <si>
    <t>Prihodi za posebne namjene uplate učenika</t>
  </si>
  <si>
    <t>1001 školska kuhinja</t>
  </si>
  <si>
    <t>Rashodi za materijal</t>
  </si>
  <si>
    <t>Materijal i sirovine</t>
  </si>
  <si>
    <t>općina Pokupsko</t>
  </si>
  <si>
    <t>1002 Kapitalna ulaganja</t>
  </si>
  <si>
    <t>projektT100001 Oprema</t>
  </si>
  <si>
    <t>Trošak</t>
  </si>
  <si>
    <t>projekt T100003 Legalizacija školskih objekata</t>
  </si>
  <si>
    <t xml:space="preserve">     Tekući</t>
  </si>
  <si>
    <t>Rashod</t>
  </si>
  <si>
    <t>Intelektualne usluge</t>
  </si>
  <si>
    <t>Usluge</t>
  </si>
  <si>
    <t>1003 Tekuće i investicijsko održavanje u školstvu</t>
  </si>
  <si>
    <t>A100001 Tekuća i investic.održavanje</t>
  </si>
  <si>
    <t>Usluge tekućeg i inv. Održ</t>
  </si>
  <si>
    <t>općina</t>
  </si>
  <si>
    <t>Opći prihodi primici -Ministar</t>
  </si>
  <si>
    <t>Opći prihodi i primici- županija</t>
  </si>
  <si>
    <t>Prihodi za posebne namjene   uplate</t>
  </si>
  <si>
    <t>1001 Minimalni standard u osnovnom školstvu - materijalni i financijski rashodi</t>
  </si>
  <si>
    <t>PRIJEDLOG REBALNANSA FINANCIJSKOG PLANA ( OSNOVNA ŠKOLA POKUPSKO)  ZA 2015.</t>
  </si>
  <si>
    <t>SVEUKUPNO:</t>
  </si>
  <si>
    <t>PLAN RASHODA I IZDATAKA - REBALANS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</si>
</sst>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"/>
    <numFmt numFmtId="182" formatCode="#,##0.00_ ;\-#,##0.00\ 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horizontal="right" wrapText="1"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42" xfId="0" applyFont="1" applyBorder="1" applyAlignment="1" quotePrefix="1">
      <alignment horizontal="left" vertical="center" wrapText="1"/>
    </xf>
    <xf numFmtId="0" fontId="30" fillId="0" borderId="42" xfId="0" applyFont="1" applyBorder="1" applyAlignment="1" quotePrefix="1">
      <alignment horizontal="center" vertical="center" wrapText="1"/>
    </xf>
    <xf numFmtId="0" fontId="27" fillId="0" borderId="4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3" xfId="0" applyFont="1" applyBorder="1" applyAlignment="1" quotePrefix="1">
      <alignment horizontal="left" wrapText="1"/>
    </xf>
    <xf numFmtId="0" fontId="33" fillId="0" borderId="42" xfId="0" applyFont="1" applyBorder="1" applyAlignment="1" quotePrefix="1">
      <alignment horizontal="left" wrapText="1"/>
    </xf>
    <xf numFmtId="0" fontId="33" fillId="0" borderId="42" xfId="0" applyFont="1" applyBorder="1" applyAlignment="1" quotePrefix="1">
      <alignment horizontal="center" wrapText="1"/>
    </xf>
    <xf numFmtId="0" fontId="33" fillId="0" borderId="42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31" xfId="0" applyFont="1" applyBorder="1" applyAlignment="1">
      <alignment horizontal="center" vertical="center" wrapText="1"/>
    </xf>
    <xf numFmtId="0" fontId="21" fillId="0" borderId="42" xfId="0" applyNumberFormat="1" applyFont="1" applyFill="1" applyBorder="1" applyAlignment="1" applyProtection="1">
      <alignment/>
      <protection/>
    </xf>
    <xf numFmtId="3" fontId="33" fillId="0" borderId="24" xfId="0" applyNumberFormat="1" applyFont="1" applyBorder="1" applyAlignment="1">
      <alignment horizontal="right"/>
    </xf>
    <xf numFmtId="3" fontId="33" fillId="0" borderId="24" xfId="0" applyNumberFormat="1" applyFont="1" applyFill="1" applyBorder="1" applyAlignment="1" applyProtection="1">
      <alignment horizontal="righ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33" fillId="0" borderId="42" xfId="0" applyFont="1" applyBorder="1" applyAlignment="1" quotePrefix="1">
      <alignment horizontal="left"/>
    </xf>
    <xf numFmtId="0" fontId="33" fillId="0" borderId="42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center" wrapText="1"/>
      <protection/>
    </xf>
    <xf numFmtId="0" fontId="34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left"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4" fontId="25" fillId="0" borderId="24" xfId="0" applyNumberFormat="1" applyFont="1" applyFill="1" applyBorder="1" applyAlignment="1" applyProtection="1">
      <alignment/>
      <protection/>
    </xf>
    <xf numFmtId="2" fontId="25" fillId="0" borderId="24" xfId="0" applyNumberFormat="1" applyFont="1" applyFill="1" applyBorder="1" applyAlignment="1" applyProtection="1">
      <alignment/>
      <protection/>
    </xf>
    <xf numFmtId="171" fontId="25" fillId="0" borderId="24" xfId="102" applyFont="1" applyFill="1" applyBorder="1" applyAlignment="1" applyProtection="1">
      <alignment/>
      <protection/>
    </xf>
    <xf numFmtId="43" fontId="25" fillId="0" borderId="24" xfId="0" applyNumberFormat="1" applyFont="1" applyFill="1" applyBorder="1" applyAlignment="1" applyProtection="1">
      <alignment/>
      <protection/>
    </xf>
    <xf numFmtId="171" fontId="25" fillId="0" borderId="24" xfId="0" applyNumberFormat="1" applyFont="1" applyFill="1" applyBorder="1" applyAlignment="1" applyProtection="1">
      <alignment/>
      <protection/>
    </xf>
    <xf numFmtId="171" fontId="27" fillId="0" borderId="24" xfId="0" applyNumberFormat="1" applyFont="1" applyFill="1" applyBorder="1" applyAlignment="1" applyProtection="1">
      <alignment/>
      <protection/>
    </xf>
    <xf numFmtId="182" fontId="27" fillId="0" borderId="24" xfId="0" applyNumberFormat="1" applyFont="1" applyFill="1" applyBorder="1" applyAlignment="1" applyProtection="1">
      <alignment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2" fillId="0" borderId="45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3" xfId="0" applyNumberFormat="1" applyFont="1" applyFill="1" applyBorder="1" applyAlignment="1" applyProtection="1" quotePrefix="1">
      <alignment horizontal="left" wrapText="1"/>
      <protection/>
    </xf>
    <xf numFmtId="0" fontId="37" fillId="0" borderId="42" xfId="0" applyNumberFormat="1" applyFont="1" applyFill="1" applyBorder="1" applyAlignment="1" applyProtection="1">
      <alignment wrapText="1"/>
      <protection/>
    </xf>
    <xf numFmtId="0" fontId="36" fillId="0" borderId="43" xfId="0" applyNumberFormat="1" applyFont="1" applyFill="1" applyBorder="1" applyAlignment="1" applyProtection="1">
      <alignment horizontal="left" wrapText="1"/>
      <protection/>
    </xf>
    <xf numFmtId="0" fontId="33" fillId="0" borderId="43" xfId="0" applyNumberFormat="1" applyFont="1" applyFill="1" applyBorder="1" applyAlignment="1" applyProtection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43" xfId="0" applyFont="1" applyBorder="1" applyAlignment="1" quotePrefix="1">
      <alignment horizontal="left"/>
    </xf>
    <xf numFmtId="0" fontId="21" fillId="0" borderId="42" xfId="0" applyNumberFormat="1" applyFont="1" applyFill="1" applyBorder="1" applyAlignment="1" applyProtection="1">
      <alignment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30" sqref="E30:E3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0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9" t="s">
        <v>132</v>
      </c>
      <c r="B1" s="119"/>
      <c r="C1" s="119"/>
      <c r="D1" s="119"/>
      <c r="E1" s="119"/>
      <c r="F1" s="119"/>
      <c r="G1" s="119"/>
      <c r="H1" s="119"/>
    </row>
    <row r="2" spans="1:8" s="72" customFormat="1" ht="26.25" customHeight="1">
      <c r="A2" s="119" t="s">
        <v>38</v>
      </c>
      <c r="B2" s="119"/>
      <c r="C2" s="119"/>
      <c r="D2" s="119"/>
      <c r="E2" s="119"/>
      <c r="F2" s="119"/>
      <c r="G2" s="130"/>
      <c r="H2" s="130"/>
    </row>
    <row r="3" spans="1:8" ht="25.5" customHeight="1">
      <c r="A3" s="119"/>
      <c r="B3" s="119"/>
      <c r="C3" s="119"/>
      <c r="D3" s="119"/>
      <c r="E3" s="119"/>
      <c r="F3" s="119"/>
      <c r="G3" s="119"/>
      <c r="H3" s="121"/>
    </row>
    <row r="4" spans="1:5" ht="9" customHeight="1">
      <c r="A4" s="73"/>
      <c r="B4" s="74"/>
      <c r="C4" s="74"/>
      <c r="D4" s="74"/>
      <c r="E4" s="74"/>
    </row>
    <row r="5" spans="1:7" ht="27.75" customHeight="1">
      <c r="A5" s="75"/>
      <c r="B5" s="76"/>
      <c r="C5" s="76"/>
      <c r="D5" s="77"/>
      <c r="E5" s="78"/>
      <c r="F5" s="79" t="s">
        <v>43</v>
      </c>
      <c r="G5" s="80"/>
    </row>
    <row r="6" spans="1:7" ht="27.75" customHeight="1">
      <c r="A6" s="124" t="s">
        <v>39</v>
      </c>
      <c r="B6" s="123"/>
      <c r="C6" s="123"/>
      <c r="D6" s="123"/>
      <c r="E6" s="129"/>
      <c r="F6" s="79">
        <v>4119292</v>
      </c>
      <c r="G6" s="97"/>
    </row>
    <row r="7" spans="1:6" ht="22.5" customHeight="1">
      <c r="A7" s="124" t="s">
        <v>0</v>
      </c>
      <c r="B7" s="123"/>
      <c r="C7" s="123"/>
      <c r="D7" s="123"/>
      <c r="E7" s="129"/>
      <c r="F7" s="82">
        <v>4102292</v>
      </c>
    </row>
    <row r="8" spans="1:6" ht="22.5" customHeight="1">
      <c r="A8" s="131" t="s">
        <v>1</v>
      </c>
      <c r="B8" s="129"/>
      <c r="C8" s="129"/>
      <c r="D8" s="129"/>
      <c r="E8" s="129"/>
      <c r="F8" s="82">
        <v>17000</v>
      </c>
    </row>
    <row r="9" spans="1:6" ht="22.5" customHeight="1">
      <c r="A9" s="98" t="s">
        <v>40</v>
      </c>
      <c r="B9" s="81"/>
      <c r="C9" s="81"/>
      <c r="D9" s="81"/>
      <c r="E9" s="81"/>
      <c r="F9" s="82">
        <v>4119292</v>
      </c>
    </row>
    <row r="10" spans="1:6" ht="22.5" customHeight="1">
      <c r="A10" s="122" t="s">
        <v>2</v>
      </c>
      <c r="B10" s="123"/>
      <c r="C10" s="123"/>
      <c r="D10" s="123"/>
      <c r="E10" s="132"/>
      <c r="F10" s="83">
        <v>4102292</v>
      </c>
    </row>
    <row r="11" spans="1:6" ht="22.5" customHeight="1">
      <c r="A11" s="131" t="s">
        <v>3</v>
      </c>
      <c r="B11" s="129"/>
      <c r="C11" s="129"/>
      <c r="D11" s="129"/>
      <c r="E11" s="129"/>
      <c r="F11" s="83">
        <v>17000</v>
      </c>
    </row>
    <row r="12" spans="1:6" ht="22.5" customHeight="1">
      <c r="A12" s="122" t="s">
        <v>4</v>
      </c>
      <c r="B12" s="123"/>
      <c r="C12" s="123"/>
      <c r="D12" s="123"/>
      <c r="E12" s="123"/>
      <c r="F12" s="83">
        <f>+F6-F9</f>
        <v>0</v>
      </c>
    </row>
    <row r="13" spans="1:8" ht="25.5" customHeight="1">
      <c r="A13" s="119"/>
      <c r="B13" s="120"/>
      <c r="C13" s="120"/>
      <c r="D13" s="120"/>
      <c r="E13" s="120"/>
      <c r="F13" s="121"/>
      <c r="G13" s="121"/>
      <c r="H13" s="121"/>
    </row>
    <row r="14" spans="1:6" ht="27.75" customHeight="1">
      <c r="A14" s="75"/>
      <c r="B14" s="76"/>
      <c r="C14" s="76"/>
      <c r="D14" s="77"/>
      <c r="E14" s="78"/>
      <c r="F14" s="79" t="s">
        <v>43</v>
      </c>
    </row>
    <row r="15" spans="1:6" ht="22.5" customHeight="1">
      <c r="A15" s="125" t="s">
        <v>5</v>
      </c>
      <c r="B15" s="126"/>
      <c r="C15" s="126"/>
      <c r="D15" s="126"/>
      <c r="E15" s="127"/>
      <c r="F15" s="82">
        <v>0</v>
      </c>
    </row>
    <row r="16" spans="1:8" s="67" customFormat="1" ht="25.5" customHeight="1">
      <c r="A16" s="128"/>
      <c r="B16" s="120"/>
      <c r="C16" s="120"/>
      <c r="D16" s="120"/>
      <c r="E16" s="120"/>
      <c r="F16" s="121"/>
      <c r="G16" s="121"/>
      <c r="H16" s="121"/>
    </row>
    <row r="17" spans="1:6" s="67" customFormat="1" ht="27.75" customHeight="1">
      <c r="A17" s="75"/>
      <c r="B17" s="76"/>
      <c r="C17" s="76"/>
      <c r="D17" s="77"/>
      <c r="E17" s="78"/>
      <c r="F17" s="79" t="s">
        <v>43</v>
      </c>
    </row>
    <row r="18" spans="1:6" s="67" customFormat="1" ht="22.5" customHeight="1">
      <c r="A18" s="124" t="s">
        <v>6</v>
      </c>
      <c r="B18" s="123"/>
      <c r="C18" s="123"/>
      <c r="D18" s="123"/>
      <c r="E18" s="123"/>
      <c r="F18" s="82"/>
    </row>
    <row r="19" spans="1:6" s="67" customFormat="1" ht="22.5" customHeight="1">
      <c r="A19" s="124" t="s">
        <v>7</v>
      </c>
      <c r="B19" s="123"/>
      <c r="C19" s="123"/>
      <c r="D19" s="123"/>
      <c r="E19" s="123"/>
      <c r="F19" s="82"/>
    </row>
    <row r="20" spans="1:6" s="67" customFormat="1" ht="22.5" customHeight="1">
      <c r="A20" s="122" t="s">
        <v>8</v>
      </c>
      <c r="B20" s="123"/>
      <c r="C20" s="123"/>
      <c r="D20" s="123"/>
      <c r="E20" s="123"/>
      <c r="F20" s="82"/>
    </row>
    <row r="21" spans="1:6" s="67" customFormat="1" ht="15" customHeight="1">
      <c r="A21" s="85"/>
      <c r="B21" s="86"/>
      <c r="C21" s="84"/>
      <c r="D21" s="87"/>
      <c r="E21" s="86"/>
      <c r="F21" s="88"/>
    </row>
    <row r="22" spans="1:6" s="67" customFormat="1" ht="22.5" customHeight="1">
      <c r="A22" s="122" t="s">
        <v>9</v>
      </c>
      <c r="B22" s="123"/>
      <c r="C22" s="123"/>
      <c r="D22" s="123"/>
      <c r="E22" s="123"/>
      <c r="F22" s="82">
        <f>SUM(F12,F15,F20)</f>
        <v>0</v>
      </c>
    </row>
    <row r="23" spans="1:5" s="67" customFormat="1" ht="18" customHeight="1">
      <c r="A23" s="89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16.00390625" style="39" customWidth="1"/>
    <col min="2" max="4" width="17.57421875" style="39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19" t="s">
        <v>10</v>
      </c>
      <c r="B1" s="119"/>
      <c r="C1" s="119"/>
      <c r="D1" s="119"/>
      <c r="E1" s="119"/>
      <c r="F1" s="119"/>
      <c r="G1" s="119"/>
      <c r="H1" s="119"/>
      <c r="I1" s="119"/>
    </row>
    <row r="2" spans="1:9" s="1" customFormat="1" ht="13.5" thickBot="1">
      <c r="A2" s="16"/>
      <c r="I2" s="17" t="s">
        <v>11</v>
      </c>
    </row>
    <row r="3" spans="1:9" s="1" customFormat="1" ht="26.25" thickBot="1">
      <c r="A3" s="95" t="s">
        <v>12</v>
      </c>
      <c r="B3" s="138" t="s">
        <v>19</v>
      </c>
      <c r="C3" s="139"/>
      <c r="D3" s="140"/>
      <c r="E3" s="140"/>
      <c r="F3" s="140"/>
      <c r="G3" s="140"/>
      <c r="H3" s="140"/>
      <c r="I3" s="141"/>
    </row>
    <row r="4" spans="1:9" s="1" customFormat="1" ht="77.25" thickBot="1">
      <c r="A4" s="96" t="s">
        <v>13</v>
      </c>
      <c r="B4" s="18" t="s">
        <v>129</v>
      </c>
      <c r="C4" s="118" t="s">
        <v>128</v>
      </c>
      <c r="D4" s="19" t="s">
        <v>14</v>
      </c>
      <c r="E4" s="19" t="s">
        <v>130</v>
      </c>
      <c r="F4" s="19" t="s">
        <v>127</v>
      </c>
      <c r="G4" s="19" t="s">
        <v>15</v>
      </c>
      <c r="H4" s="19" t="s">
        <v>16</v>
      </c>
      <c r="I4" s="20" t="s">
        <v>17</v>
      </c>
    </row>
    <row r="5" spans="1:9" s="1" customFormat="1" ht="12.75">
      <c r="A5" s="3">
        <v>633</v>
      </c>
      <c r="B5" s="4"/>
      <c r="C5" s="4"/>
      <c r="D5" s="5"/>
      <c r="E5" s="6"/>
      <c r="F5" s="7">
        <v>50000</v>
      </c>
      <c r="G5" s="7"/>
      <c r="H5" s="8"/>
      <c r="I5" s="9"/>
    </row>
    <row r="6" spans="1:9" s="1" customFormat="1" ht="12.75">
      <c r="A6" s="21">
        <v>652</v>
      </c>
      <c r="B6" s="22"/>
      <c r="C6" s="22"/>
      <c r="D6" s="23"/>
      <c r="E6" s="23">
        <v>201800</v>
      </c>
      <c r="F6" s="23"/>
      <c r="G6" s="23"/>
      <c r="H6" s="24"/>
      <c r="I6" s="25"/>
    </row>
    <row r="7" spans="1:9" s="1" customFormat="1" ht="12.75">
      <c r="A7" s="21">
        <v>671</v>
      </c>
      <c r="B7" s="22">
        <v>558872</v>
      </c>
      <c r="C7" s="22">
        <v>3299620</v>
      </c>
      <c r="D7" s="23"/>
      <c r="E7" s="23"/>
      <c r="F7" s="23"/>
      <c r="G7" s="23"/>
      <c r="H7" s="24"/>
      <c r="I7" s="25"/>
    </row>
    <row r="8" spans="1:9" s="1" customFormat="1" ht="12.75">
      <c r="A8" s="26">
        <v>661</v>
      </c>
      <c r="B8" s="22"/>
      <c r="C8" s="22"/>
      <c r="D8" s="23">
        <v>9000</v>
      </c>
      <c r="E8" s="23"/>
      <c r="F8" s="23"/>
      <c r="G8" s="23"/>
      <c r="H8" s="24"/>
      <c r="I8" s="25"/>
    </row>
    <row r="9" spans="1:9" s="1" customFormat="1" ht="12.75">
      <c r="A9" s="27"/>
      <c r="B9" s="22"/>
      <c r="C9" s="22"/>
      <c r="D9" s="23"/>
      <c r="E9" s="23"/>
      <c r="F9" s="23"/>
      <c r="G9" s="23"/>
      <c r="H9" s="24"/>
      <c r="I9" s="25"/>
    </row>
    <row r="10" spans="1:9" s="1" customFormat="1" ht="12.75">
      <c r="A10" s="27"/>
      <c r="B10" s="22"/>
      <c r="C10" s="22"/>
      <c r="D10" s="23"/>
      <c r="E10" s="23"/>
      <c r="F10" s="23"/>
      <c r="G10" s="23"/>
      <c r="H10" s="24"/>
      <c r="I10" s="25"/>
    </row>
    <row r="11" spans="1:9" s="1" customFormat="1" ht="12.75">
      <c r="A11" s="27"/>
      <c r="B11" s="22"/>
      <c r="C11" s="22"/>
      <c r="D11" s="23"/>
      <c r="E11" s="23"/>
      <c r="F11" s="23"/>
      <c r="G11" s="23"/>
      <c r="H11" s="24"/>
      <c r="I11" s="25"/>
    </row>
    <row r="12" spans="1:9" s="1" customFormat="1" ht="12.75">
      <c r="A12" s="27"/>
      <c r="B12" s="22"/>
      <c r="C12" s="22"/>
      <c r="D12" s="23"/>
      <c r="E12" s="23"/>
      <c r="F12" s="23"/>
      <c r="G12" s="23"/>
      <c r="H12" s="24"/>
      <c r="I12" s="25"/>
    </row>
    <row r="13" spans="1:9" s="1" customFormat="1" ht="13.5" thickBot="1">
      <c r="A13" s="28"/>
      <c r="B13" s="29"/>
      <c r="C13" s="29"/>
      <c r="D13" s="30"/>
      <c r="E13" s="30"/>
      <c r="F13" s="30"/>
      <c r="G13" s="30"/>
      <c r="H13" s="31"/>
      <c r="I13" s="32"/>
    </row>
    <row r="14" spans="1:9" s="1" customFormat="1" ht="30" customHeight="1" thickBot="1">
      <c r="A14" s="33" t="s">
        <v>18</v>
      </c>
      <c r="B14" s="34">
        <f>B7</f>
        <v>558872</v>
      </c>
      <c r="C14" s="34">
        <f>C7</f>
        <v>3299620</v>
      </c>
      <c r="D14" s="35">
        <f>+D8</f>
        <v>9000</v>
      </c>
      <c r="E14" s="36">
        <f>E6</f>
        <v>201800</v>
      </c>
      <c r="F14" s="35">
        <f>F5</f>
        <v>50000</v>
      </c>
      <c r="G14" s="36">
        <f>+G6</f>
        <v>0</v>
      </c>
      <c r="H14" s="35">
        <v>0</v>
      </c>
      <c r="I14" s="37">
        <v>0</v>
      </c>
    </row>
    <row r="15" spans="1:9" s="1" customFormat="1" ht="28.5" customHeight="1" thickBot="1">
      <c r="A15" s="33" t="s">
        <v>20</v>
      </c>
      <c r="B15" s="133">
        <f>SUM(B14:C14:D14:E14:F14)</f>
        <v>4119292</v>
      </c>
      <c r="C15" s="134"/>
      <c r="D15" s="134"/>
      <c r="E15" s="134"/>
      <c r="F15" s="134"/>
      <c r="G15" s="134"/>
      <c r="H15" s="134"/>
      <c r="I15" s="135"/>
    </row>
    <row r="16" spans="1:9" ht="12.75">
      <c r="A16" s="13"/>
      <c r="B16" s="13"/>
      <c r="C16" s="13"/>
      <c r="D16" s="13"/>
      <c r="E16" s="14"/>
      <c r="F16" s="38"/>
      <c r="I16" s="17"/>
    </row>
    <row r="17" spans="5:6" ht="12.75">
      <c r="E17" s="40"/>
      <c r="F17" s="41"/>
    </row>
    <row r="18" spans="5:6" ht="12.75">
      <c r="E18" s="47"/>
      <c r="F18" s="45"/>
    </row>
    <row r="19" spans="5:6" ht="12.75">
      <c r="E19" s="40"/>
      <c r="F19" s="41"/>
    </row>
    <row r="20" spans="5:6" ht="12.75">
      <c r="E20" s="40"/>
      <c r="F20" s="41"/>
    </row>
    <row r="21" spans="5:6" ht="12.75">
      <c r="E21" s="40"/>
      <c r="F21" s="41"/>
    </row>
    <row r="22" spans="5:6" ht="12.75">
      <c r="E22" s="40"/>
      <c r="F22" s="41"/>
    </row>
    <row r="23" spans="1:6" ht="28.5" customHeight="1">
      <c r="A23" s="56"/>
      <c r="B23" s="56"/>
      <c r="C23" s="56"/>
      <c r="D23" s="56"/>
      <c r="E23" s="57"/>
      <c r="F23" s="58"/>
    </row>
    <row r="24" spans="4:6" ht="12.75">
      <c r="D24" s="42"/>
      <c r="E24" s="40"/>
      <c r="F24" s="43"/>
    </row>
    <row r="25" spans="5:6" ht="12.75">
      <c r="E25" s="59"/>
      <c r="F25" s="60"/>
    </row>
    <row r="26" spans="5:6" ht="12.75">
      <c r="E26" s="40"/>
      <c r="F26" s="41"/>
    </row>
    <row r="27" spans="5:6" ht="12.75">
      <c r="E27" s="54"/>
      <c r="F27" s="55"/>
    </row>
    <row r="28" spans="5:6" ht="12.75">
      <c r="E28" s="54"/>
      <c r="F28" s="55"/>
    </row>
    <row r="29" spans="5:6" ht="12.75">
      <c r="E29" s="40"/>
      <c r="F29" s="41"/>
    </row>
    <row r="30" spans="5:6" ht="12.75">
      <c r="E30" s="47"/>
      <c r="F30" s="45"/>
    </row>
    <row r="31" spans="5:6" ht="12.75">
      <c r="E31" s="40"/>
      <c r="F31" s="41"/>
    </row>
    <row r="32" spans="5:6" ht="12.75">
      <c r="E32" s="40"/>
      <c r="F32" s="41"/>
    </row>
    <row r="33" spans="5:6" ht="12.75">
      <c r="E33" s="47"/>
      <c r="F33" s="45"/>
    </row>
    <row r="34" spans="5:6" ht="12.75">
      <c r="E34" s="40"/>
      <c r="F34" s="41"/>
    </row>
    <row r="35" spans="5:6" ht="12.75">
      <c r="E35" s="54"/>
      <c r="F35" s="55"/>
    </row>
    <row r="36" spans="5:6" ht="12.75">
      <c r="E36" s="47"/>
      <c r="F36" s="60"/>
    </row>
    <row r="37" spans="5:6" ht="12.75">
      <c r="E37" s="46"/>
      <c r="F37" s="55"/>
    </row>
    <row r="38" spans="5:6" ht="12.75">
      <c r="E38" s="47"/>
      <c r="F38" s="45"/>
    </row>
    <row r="39" spans="5:6" ht="12.75">
      <c r="E39" s="40"/>
      <c r="F39" s="41"/>
    </row>
    <row r="40" spans="4:6" ht="12.75">
      <c r="D40" s="42"/>
      <c r="E40" s="40"/>
      <c r="F40" s="43"/>
    </row>
    <row r="41" spans="5:6" ht="12.75">
      <c r="E41" s="46"/>
      <c r="F41" s="45"/>
    </row>
    <row r="42" spans="5:6" ht="12.75">
      <c r="E42" s="46"/>
      <c r="F42" s="55"/>
    </row>
    <row r="43" spans="4:6" ht="12.75">
      <c r="D43" s="42"/>
      <c r="E43" s="46"/>
      <c r="F43" s="61"/>
    </row>
    <row r="44" spans="4:6" ht="12.75">
      <c r="D44" s="42"/>
      <c r="E44" s="47"/>
      <c r="F44" s="48"/>
    </row>
    <row r="45" spans="5:6" ht="12.75">
      <c r="E45" s="40"/>
      <c r="F45" s="41"/>
    </row>
    <row r="46" spans="5:6" ht="12.75">
      <c r="E46" s="59"/>
      <c r="F46" s="62"/>
    </row>
    <row r="47" spans="5:6" ht="11.25" customHeight="1">
      <c r="E47" s="54"/>
      <c r="F47" s="55"/>
    </row>
    <row r="48" spans="2:6" ht="24" customHeight="1">
      <c r="B48" s="42"/>
      <c r="C48" s="42"/>
      <c r="E48" s="54"/>
      <c r="F48" s="63"/>
    </row>
    <row r="49" spans="4:6" ht="15" customHeight="1">
      <c r="D49" s="42"/>
      <c r="E49" s="54"/>
      <c r="F49" s="63"/>
    </row>
    <row r="50" spans="5:6" ht="11.25" customHeight="1">
      <c r="E50" s="59"/>
      <c r="F50" s="60"/>
    </row>
    <row r="51" spans="5:6" ht="12.75">
      <c r="E51" s="54"/>
      <c r="F51" s="55"/>
    </row>
    <row r="52" spans="2:6" ht="13.5" customHeight="1">
      <c r="B52" s="42"/>
      <c r="C52" s="42"/>
      <c r="E52" s="54"/>
      <c r="F52" s="64"/>
    </row>
    <row r="53" spans="4:6" ht="12.75" customHeight="1">
      <c r="D53" s="42"/>
      <c r="E53" s="54"/>
      <c r="F53" s="43"/>
    </row>
    <row r="54" spans="4:6" ht="12.75" customHeight="1">
      <c r="D54" s="42"/>
      <c r="E54" s="47"/>
      <c r="F54" s="48"/>
    </row>
    <row r="55" spans="5:6" ht="12.75">
      <c r="E55" s="40"/>
      <c r="F55" s="41"/>
    </row>
    <row r="56" spans="4:6" ht="12.75">
      <c r="D56" s="42"/>
      <c r="E56" s="40"/>
      <c r="F56" s="61"/>
    </row>
    <row r="57" spans="5:6" ht="12.75">
      <c r="E57" s="59"/>
      <c r="F57" s="60"/>
    </row>
    <row r="58" spans="5:6" ht="12.75">
      <c r="E58" s="54"/>
      <c r="F58" s="55"/>
    </row>
    <row r="59" spans="5:6" ht="12.75">
      <c r="E59" s="40"/>
      <c r="F59" s="41"/>
    </row>
    <row r="60" spans="1:6" ht="19.5" customHeight="1">
      <c r="A60" s="65"/>
      <c r="B60" s="13"/>
      <c r="C60" s="13"/>
      <c r="D60" s="13"/>
      <c r="E60" s="13"/>
      <c r="F60" s="51"/>
    </row>
    <row r="61" spans="1:6" ht="15" customHeight="1">
      <c r="A61" s="42"/>
      <c r="E61" s="53"/>
      <c r="F61" s="51"/>
    </row>
    <row r="62" spans="1:6" ht="12.75">
      <c r="A62" s="42"/>
      <c r="B62" s="42"/>
      <c r="C62" s="42"/>
      <c r="E62" s="53"/>
      <c r="F62" s="43"/>
    </row>
    <row r="63" spans="4:6" ht="12.75">
      <c r="D63" s="42"/>
      <c r="E63" s="40"/>
      <c r="F63" s="51"/>
    </row>
    <row r="64" spans="5:6" ht="12.75">
      <c r="E64" s="44"/>
      <c r="F64" s="45"/>
    </row>
    <row r="65" spans="2:6" ht="12.75">
      <c r="B65" s="42"/>
      <c r="C65" s="42"/>
      <c r="E65" s="40"/>
      <c r="F65" s="43"/>
    </row>
    <row r="66" spans="4:6" ht="12.75">
      <c r="D66" s="42"/>
      <c r="E66" s="40"/>
      <c r="F66" s="43"/>
    </row>
    <row r="67" spans="5:6" ht="12.75">
      <c r="E67" s="47"/>
      <c r="F67" s="48"/>
    </row>
    <row r="68" spans="4:6" ht="22.5" customHeight="1">
      <c r="D68" s="42"/>
      <c r="E68" s="40"/>
      <c r="F68" s="49"/>
    </row>
    <row r="69" spans="5:6" ht="12.75">
      <c r="E69" s="40"/>
      <c r="F69" s="48"/>
    </row>
    <row r="70" spans="2:6" ht="12.75">
      <c r="B70" s="42"/>
      <c r="C70" s="42"/>
      <c r="E70" s="46"/>
      <c r="F70" s="51"/>
    </row>
    <row r="71" spans="4:6" ht="12.75">
      <c r="D71" s="42"/>
      <c r="E71" s="46"/>
      <c r="F71" s="52"/>
    </row>
    <row r="72" spans="5:6" ht="12.75">
      <c r="E72" s="47"/>
      <c r="F72" s="45"/>
    </row>
    <row r="73" spans="1:6" ht="13.5" customHeight="1">
      <c r="A73" s="42"/>
      <c r="E73" s="53"/>
      <c r="F73" s="51"/>
    </row>
    <row r="74" spans="2:6" ht="13.5" customHeight="1">
      <c r="B74" s="42"/>
      <c r="C74" s="42"/>
      <c r="E74" s="40"/>
      <c r="F74" s="51"/>
    </row>
    <row r="75" spans="4:6" ht="13.5" customHeight="1">
      <c r="D75" s="42"/>
      <c r="E75" s="40"/>
      <c r="F75" s="43"/>
    </row>
    <row r="76" spans="4:6" ht="12.75">
      <c r="D76" s="42"/>
      <c r="E76" s="47"/>
      <c r="F76" s="45"/>
    </row>
    <row r="77" spans="4:6" ht="12.75">
      <c r="D77" s="42"/>
      <c r="E77" s="40"/>
      <c r="F77" s="43"/>
    </row>
    <row r="78" spans="5:6" ht="12.75">
      <c r="E78" s="59"/>
      <c r="F78" s="60"/>
    </row>
    <row r="79" spans="4:6" ht="12.75">
      <c r="D79" s="42"/>
      <c r="E79" s="46"/>
      <c r="F79" s="61"/>
    </row>
    <row r="80" spans="4:6" ht="12.75">
      <c r="D80" s="42"/>
      <c r="E80" s="47"/>
      <c r="F80" s="48"/>
    </row>
    <row r="81" spans="5:6" ht="12.75">
      <c r="E81" s="59"/>
      <c r="F81" s="66"/>
    </row>
    <row r="82" spans="2:6" ht="12.75">
      <c r="B82" s="42"/>
      <c r="C82" s="42"/>
      <c r="E82" s="54"/>
      <c r="F82" s="64"/>
    </row>
    <row r="83" spans="4:6" ht="12.75">
      <c r="D83" s="42"/>
      <c r="E83" s="54"/>
      <c r="F83" s="43"/>
    </row>
    <row r="84" spans="4:6" ht="12.75">
      <c r="D84" s="42"/>
      <c r="E84" s="47"/>
      <c r="F84" s="48"/>
    </row>
    <row r="85" spans="4:6" ht="12.75">
      <c r="D85" s="42"/>
      <c r="E85" s="47"/>
      <c r="F85" s="48"/>
    </row>
    <row r="86" spans="5:6" ht="12.75">
      <c r="E86" s="40"/>
      <c r="F86" s="41"/>
    </row>
    <row r="87" spans="1:6" s="67" customFormat="1" ht="18" customHeight="1">
      <c r="A87" s="136"/>
      <c r="B87" s="137"/>
      <c r="C87" s="137"/>
      <c r="D87" s="137"/>
      <c r="E87" s="137"/>
      <c r="F87" s="137"/>
    </row>
    <row r="88" spans="1:6" ht="28.5" customHeight="1">
      <c r="A88" s="56"/>
      <c r="B88" s="56"/>
      <c r="C88" s="56"/>
      <c r="D88" s="56"/>
      <c r="E88" s="57"/>
      <c r="F88" s="58"/>
    </row>
    <row r="90" spans="1:6" ht="15.75">
      <c r="A90" s="69"/>
      <c r="B90" s="42"/>
      <c r="C90" s="42"/>
      <c r="D90" s="42"/>
      <c r="E90" s="70"/>
      <c r="F90" s="12"/>
    </row>
    <row r="91" spans="1:6" ht="12.75">
      <c r="A91" s="42"/>
      <c r="B91" s="42"/>
      <c r="C91" s="42"/>
      <c r="D91" s="42"/>
      <c r="E91" s="70"/>
      <c r="F91" s="12"/>
    </row>
    <row r="92" spans="1:6" ht="17.25" customHeight="1">
      <c r="A92" s="42"/>
      <c r="B92" s="42"/>
      <c r="C92" s="42"/>
      <c r="D92" s="42"/>
      <c r="E92" s="70"/>
      <c r="F92" s="12"/>
    </row>
    <row r="93" spans="1:6" ht="13.5" customHeight="1">
      <c r="A93" s="42"/>
      <c r="B93" s="42"/>
      <c r="C93" s="42"/>
      <c r="D93" s="42"/>
      <c r="E93" s="70"/>
      <c r="F93" s="12"/>
    </row>
    <row r="94" spans="1:6" ht="12.75">
      <c r="A94" s="42"/>
      <c r="B94" s="42"/>
      <c r="C94" s="42"/>
      <c r="D94" s="42"/>
      <c r="E94" s="70"/>
      <c r="F94" s="12"/>
    </row>
    <row r="95" spans="1:4" ht="12.75">
      <c r="A95" s="42"/>
      <c r="B95" s="42"/>
      <c r="C95" s="42"/>
      <c r="D95" s="42"/>
    </row>
    <row r="96" spans="1:6" ht="12.75">
      <c r="A96" s="42"/>
      <c r="B96" s="42"/>
      <c r="C96" s="42"/>
      <c r="D96" s="42"/>
      <c r="E96" s="70"/>
      <c r="F96" s="12"/>
    </row>
    <row r="97" spans="1:6" ht="12.75">
      <c r="A97" s="42"/>
      <c r="B97" s="42"/>
      <c r="C97" s="42"/>
      <c r="D97" s="42"/>
      <c r="E97" s="70"/>
      <c r="F97" s="71"/>
    </row>
    <row r="98" spans="1:6" ht="12.75">
      <c r="A98" s="42"/>
      <c r="B98" s="42"/>
      <c r="C98" s="42"/>
      <c r="D98" s="42"/>
      <c r="E98" s="70"/>
      <c r="F98" s="12"/>
    </row>
    <row r="99" spans="1:6" ht="22.5" customHeight="1">
      <c r="A99" s="42"/>
      <c r="B99" s="42"/>
      <c r="C99" s="42"/>
      <c r="D99" s="42"/>
      <c r="E99" s="70"/>
      <c r="F99" s="49"/>
    </row>
    <row r="100" spans="5:6" ht="22.5" customHeight="1">
      <c r="E100" s="47"/>
      <c r="F100" s="50"/>
    </row>
  </sheetData>
  <sheetProtection/>
  <mergeCells count="4">
    <mergeCell ref="A1:I1"/>
    <mergeCell ref="B15:I15"/>
    <mergeCell ref="A87:F87"/>
    <mergeCell ref="B3:I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21" max="9" man="1"/>
    <brk id="8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11.421875" style="92" bestFit="1" customWidth="1"/>
    <col min="2" max="2" width="34.421875" style="93" customWidth="1"/>
    <col min="3" max="4" width="14.28125" style="2" customWidth="1"/>
    <col min="5" max="5" width="14.00390625" style="2" bestFit="1" customWidth="1"/>
    <col min="6" max="6" width="12.421875" style="2" bestFit="1" customWidth="1"/>
    <col min="7" max="7" width="14.140625" style="2" bestFit="1" customWidth="1"/>
    <col min="8" max="8" width="7.140625" style="2" customWidth="1"/>
    <col min="9" max="9" width="7.57421875" style="2" bestFit="1" customWidth="1"/>
    <col min="10" max="10" width="14.28125" style="2" customWidth="1"/>
    <col min="11" max="11" width="10.00390625" style="2" bestFit="1" customWidth="1"/>
    <col min="12" max="16384" width="11.421875" style="10" customWidth="1"/>
  </cols>
  <sheetData>
    <row r="1" spans="1:11" ht="24" customHeight="1">
      <c r="A1" s="142" t="s">
        <v>134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s="12" customFormat="1" ht="67.5">
      <c r="A2" s="94" t="s">
        <v>21</v>
      </c>
      <c r="B2" s="94" t="s">
        <v>22</v>
      </c>
      <c r="C2" s="11" t="s">
        <v>44</v>
      </c>
      <c r="D2" s="11" t="s">
        <v>78</v>
      </c>
      <c r="E2" s="94" t="s">
        <v>79</v>
      </c>
      <c r="F2" s="94" t="s">
        <v>14</v>
      </c>
      <c r="G2" s="94" t="s">
        <v>111</v>
      </c>
      <c r="H2" s="94" t="s">
        <v>115</v>
      </c>
      <c r="I2" s="94" t="s">
        <v>23</v>
      </c>
      <c r="J2" s="94" t="s">
        <v>16</v>
      </c>
      <c r="K2" s="94" t="s">
        <v>17</v>
      </c>
    </row>
    <row r="3" spans="1:11" ht="12.75">
      <c r="A3" s="99"/>
      <c r="B3" s="100"/>
      <c r="C3" s="101"/>
      <c r="D3" s="101"/>
      <c r="E3" s="101"/>
      <c r="F3" s="101"/>
      <c r="G3" s="101"/>
      <c r="H3" s="101"/>
      <c r="I3" s="101"/>
      <c r="J3" s="101"/>
      <c r="K3" s="101"/>
    </row>
    <row r="4" spans="1:11" s="12" customFormat="1" ht="12.75">
      <c r="A4" s="99"/>
      <c r="B4" s="102" t="s">
        <v>68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2.75">
      <c r="A5" s="99"/>
      <c r="B5" s="100" t="s">
        <v>69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 s="12" customFormat="1" ht="12.75">
      <c r="A6" s="99" t="s">
        <v>41</v>
      </c>
      <c r="B6" s="104" t="s">
        <v>70</v>
      </c>
      <c r="C6" s="103"/>
      <c r="D6" s="103"/>
      <c r="E6" s="103"/>
      <c r="F6" s="103"/>
      <c r="G6" s="103"/>
      <c r="H6" s="103"/>
      <c r="I6" s="103"/>
      <c r="J6" s="103"/>
      <c r="K6" s="103"/>
    </row>
    <row r="7" spans="1:11" s="12" customFormat="1" ht="12.75" customHeight="1">
      <c r="A7" s="105" t="s">
        <v>71</v>
      </c>
      <c r="B7" s="104" t="s">
        <v>72</v>
      </c>
      <c r="C7" s="103"/>
      <c r="D7" s="103"/>
      <c r="E7" s="103"/>
      <c r="F7" s="103"/>
      <c r="G7" s="103"/>
      <c r="H7" s="103"/>
      <c r="I7" s="103"/>
      <c r="J7" s="103"/>
      <c r="K7" s="103"/>
    </row>
    <row r="8" spans="1:11" s="12" customFormat="1" ht="12.75" customHeight="1">
      <c r="A8" s="105"/>
      <c r="B8" s="104"/>
      <c r="C8" s="103"/>
      <c r="D8" s="103"/>
      <c r="E8" s="103"/>
      <c r="F8" s="103"/>
      <c r="G8" s="103"/>
      <c r="H8" s="103"/>
      <c r="I8" s="103"/>
      <c r="J8" s="103"/>
      <c r="K8" s="103"/>
    </row>
    <row r="9" spans="1:11" s="12" customFormat="1" ht="12.75">
      <c r="A9" s="99">
        <v>3</v>
      </c>
      <c r="B9" s="104" t="s">
        <v>24</v>
      </c>
      <c r="C9" s="116">
        <f>SUM(C10,C18)</f>
        <v>3299620</v>
      </c>
      <c r="D9" s="103"/>
      <c r="E9" s="115">
        <f>SUM(E10,E18)</f>
        <v>3299620</v>
      </c>
      <c r="F9" s="103"/>
      <c r="G9" s="103"/>
      <c r="H9" s="103"/>
      <c r="I9" s="103"/>
      <c r="J9" s="103"/>
      <c r="K9" s="103"/>
    </row>
    <row r="10" spans="1:11" s="12" customFormat="1" ht="12.75">
      <c r="A10" s="99">
        <v>31</v>
      </c>
      <c r="B10" s="104" t="s">
        <v>25</v>
      </c>
      <c r="C10" s="116">
        <f>SUM(C11,C13,C15)</f>
        <v>3004620</v>
      </c>
      <c r="D10" s="103"/>
      <c r="E10" s="115">
        <f>SUM(E11,E13,E15)</f>
        <v>3004620</v>
      </c>
      <c r="F10" s="103"/>
      <c r="G10" s="103"/>
      <c r="H10" s="103"/>
      <c r="I10" s="103"/>
      <c r="J10" s="103"/>
      <c r="K10" s="103"/>
    </row>
    <row r="11" spans="1:11" ht="12.75">
      <c r="A11" s="106">
        <v>311</v>
      </c>
      <c r="B11" s="100" t="s">
        <v>73</v>
      </c>
      <c r="C11" s="110">
        <f>C12</f>
        <v>2519880</v>
      </c>
      <c r="D11" s="110"/>
      <c r="E11" s="114">
        <f>E12</f>
        <v>2519880</v>
      </c>
      <c r="F11" s="101"/>
      <c r="G11" s="101"/>
      <c r="H11" s="101"/>
      <c r="I11" s="101"/>
      <c r="J11" s="101"/>
      <c r="K11" s="101"/>
    </row>
    <row r="12" spans="1:11" ht="12.75">
      <c r="A12" s="106">
        <v>31111</v>
      </c>
      <c r="B12" s="100" t="s">
        <v>73</v>
      </c>
      <c r="C12" s="110">
        <v>2519880</v>
      </c>
      <c r="D12" s="110"/>
      <c r="E12" s="112">
        <v>2519880</v>
      </c>
      <c r="F12" s="101"/>
      <c r="G12" s="101"/>
      <c r="H12" s="101"/>
      <c r="I12" s="101"/>
      <c r="J12" s="101"/>
      <c r="K12" s="101"/>
    </row>
    <row r="13" spans="1:11" ht="12.75">
      <c r="A13" s="106">
        <v>312</v>
      </c>
      <c r="B13" s="100" t="s">
        <v>26</v>
      </c>
      <c r="C13" s="111">
        <f>C14</f>
        <v>51440</v>
      </c>
      <c r="D13" s="111"/>
      <c r="E13" s="114">
        <f>E14</f>
        <v>51440</v>
      </c>
      <c r="F13" s="101"/>
      <c r="G13" s="101"/>
      <c r="H13" s="101"/>
      <c r="I13" s="101"/>
      <c r="J13" s="101"/>
      <c r="K13" s="101"/>
    </row>
    <row r="14" spans="1:11" ht="12.75">
      <c r="A14" s="106">
        <v>3121</v>
      </c>
      <c r="B14" s="100" t="s">
        <v>26</v>
      </c>
      <c r="C14" s="111">
        <v>51440</v>
      </c>
      <c r="D14" s="111"/>
      <c r="E14" s="112">
        <v>51440</v>
      </c>
      <c r="F14" s="101"/>
      <c r="G14" s="101"/>
      <c r="H14" s="101"/>
      <c r="I14" s="101"/>
      <c r="J14" s="101"/>
      <c r="K14" s="101"/>
    </row>
    <row r="15" spans="1:11" ht="12.75">
      <c r="A15" s="106">
        <v>313</v>
      </c>
      <c r="B15" s="100" t="s">
        <v>27</v>
      </c>
      <c r="C15" s="113">
        <f>C16+C17</f>
        <v>433300</v>
      </c>
      <c r="D15" s="113"/>
      <c r="E15" s="113">
        <f>SUM(E16:E17)</f>
        <v>433300</v>
      </c>
      <c r="F15" s="101"/>
      <c r="G15" s="101"/>
      <c r="H15" s="101"/>
      <c r="I15" s="101"/>
      <c r="J15" s="101"/>
      <c r="K15" s="101"/>
    </row>
    <row r="16" spans="1:11" ht="12.75">
      <c r="A16" s="106">
        <v>3132</v>
      </c>
      <c r="B16" s="100" t="s">
        <v>74</v>
      </c>
      <c r="C16" s="112">
        <v>390530</v>
      </c>
      <c r="D16" s="112"/>
      <c r="E16" s="112">
        <v>390530</v>
      </c>
      <c r="F16" s="101"/>
      <c r="G16" s="101"/>
      <c r="H16" s="101"/>
      <c r="I16" s="101"/>
      <c r="J16" s="101"/>
      <c r="K16" s="101"/>
    </row>
    <row r="17" spans="1:11" ht="12.75">
      <c r="A17" s="106">
        <v>3133</v>
      </c>
      <c r="B17" s="100" t="s">
        <v>75</v>
      </c>
      <c r="C17" s="112">
        <v>42770</v>
      </c>
      <c r="D17" s="112"/>
      <c r="E17" s="112">
        <v>42770</v>
      </c>
      <c r="F17" s="101"/>
      <c r="G17" s="101"/>
      <c r="H17" s="101"/>
      <c r="I17" s="101"/>
      <c r="J17" s="101"/>
      <c r="K17" s="101"/>
    </row>
    <row r="18" spans="1:11" ht="12.75">
      <c r="A18" s="106">
        <v>32</v>
      </c>
      <c r="B18" s="100" t="s">
        <v>28</v>
      </c>
      <c r="C18" s="112">
        <f>C19</f>
        <v>295000</v>
      </c>
      <c r="D18" s="112"/>
      <c r="E18" s="114">
        <f>E19</f>
        <v>295000</v>
      </c>
      <c r="F18" s="101"/>
      <c r="G18" s="101"/>
      <c r="H18" s="101"/>
      <c r="I18" s="101"/>
      <c r="J18" s="101"/>
      <c r="K18" s="101"/>
    </row>
    <row r="19" spans="1:11" ht="66.75" customHeight="1">
      <c r="A19" s="106">
        <v>321</v>
      </c>
      <c r="B19" s="100" t="s">
        <v>76</v>
      </c>
      <c r="C19" s="112">
        <f>C20</f>
        <v>295000</v>
      </c>
      <c r="D19" s="112"/>
      <c r="E19" s="114">
        <f>E20</f>
        <v>295000</v>
      </c>
      <c r="F19" s="101"/>
      <c r="G19" s="101"/>
      <c r="H19" s="101"/>
      <c r="I19" s="101"/>
      <c r="J19" s="101"/>
      <c r="K19" s="101"/>
    </row>
    <row r="20" spans="1:11" ht="12.75">
      <c r="A20" s="106">
        <v>3212</v>
      </c>
      <c r="B20" s="100" t="s">
        <v>77</v>
      </c>
      <c r="C20" s="112">
        <v>295000</v>
      </c>
      <c r="D20" s="112"/>
      <c r="E20" s="112">
        <v>295000</v>
      </c>
      <c r="F20" s="101"/>
      <c r="G20" s="101"/>
      <c r="H20" s="101"/>
      <c r="I20" s="101"/>
      <c r="J20" s="101"/>
      <c r="K20" s="101"/>
    </row>
    <row r="21" spans="1:11" ht="12.75">
      <c r="A21" s="106"/>
      <c r="B21" s="100"/>
      <c r="C21" s="112"/>
      <c r="D21" s="112"/>
      <c r="E21" s="101"/>
      <c r="F21" s="101"/>
      <c r="G21" s="101"/>
      <c r="H21" s="101"/>
      <c r="I21" s="101"/>
      <c r="J21" s="101"/>
      <c r="K21" s="101"/>
    </row>
    <row r="22" spans="1:11" ht="12.75">
      <c r="A22" s="106"/>
      <c r="B22" s="100"/>
      <c r="C22" s="112"/>
      <c r="D22" s="112"/>
      <c r="E22" s="101"/>
      <c r="F22" s="101"/>
      <c r="G22" s="101"/>
      <c r="H22" s="101"/>
      <c r="I22" s="101"/>
      <c r="J22" s="101"/>
      <c r="K22" s="101"/>
    </row>
    <row r="23" spans="1:11" ht="51" customHeight="1">
      <c r="A23" s="106" t="s">
        <v>41</v>
      </c>
      <c r="B23" s="100" t="s">
        <v>131</v>
      </c>
      <c r="C23" s="112"/>
      <c r="D23" s="112"/>
      <c r="E23" s="101"/>
      <c r="F23" s="101"/>
      <c r="G23" s="101"/>
      <c r="H23" s="101"/>
      <c r="I23" s="101"/>
      <c r="J23" s="101"/>
      <c r="K23" s="101"/>
    </row>
    <row r="24" spans="1:11" ht="12.75">
      <c r="A24" s="106" t="s">
        <v>71</v>
      </c>
      <c r="B24" s="100" t="s">
        <v>98</v>
      </c>
      <c r="C24" s="112"/>
      <c r="D24" s="112"/>
      <c r="E24" s="101"/>
      <c r="F24" s="101"/>
      <c r="G24" s="101"/>
      <c r="H24" s="101"/>
      <c r="I24" s="101"/>
      <c r="J24" s="101"/>
      <c r="K24" s="101"/>
    </row>
    <row r="25" spans="1:11" ht="12.75">
      <c r="A25" s="106">
        <v>3</v>
      </c>
      <c r="B25" s="100"/>
      <c r="C25" s="112">
        <f>SUM(C26,C50)</f>
        <v>428047</v>
      </c>
      <c r="D25" s="112">
        <f>SUM(D26,D50)</f>
        <v>376247</v>
      </c>
      <c r="E25" s="101"/>
      <c r="F25" s="101"/>
      <c r="G25" s="101">
        <f>G26</f>
        <v>51800</v>
      </c>
      <c r="H25" s="101"/>
      <c r="I25" s="101"/>
      <c r="J25" s="101"/>
      <c r="K25" s="101"/>
    </row>
    <row r="26" spans="1:11" s="12" customFormat="1" ht="12.75">
      <c r="A26" s="99">
        <v>32</v>
      </c>
      <c r="B26" s="104" t="s">
        <v>28</v>
      </c>
      <c r="C26" s="103">
        <f>SUM(C27,C31,C37,C45)</f>
        <v>424047</v>
      </c>
      <c r="D26" s="103">
        <f>SUM(D27,D31,D37,D45)</f>
        <v>372247</v>
      </c>
      <c r="E26" s="103"/>
      <c r="F26" s="103"/>
      <c r="G26" s="103">
        <f>G37</f>
        <v>51800</v>
      </c>
      <c r="H26" s="103"/>
      <c r="I26" s="103"/>
      <c r="J26" s="103"/>
      <c r="K26" s="103"/>
    </row>
    <row r="27" spans="1:11" ht="12.75">
      <c r="A27" s="106">
        <v>321</v>
      </c>
      <c r="B27" s="100" t="s">
        <v>29</v>
      </c>
      <c r="C27" s="101">
        <f aca="true" t="shared" si="0" ref="C27:I27">SUM(C28:C30)</f>
        <v>15755</v>
      </c>
      <c r="D27" s="101">
        <f t="shared" si="0"/>
        <v>15755</v>
      </c>
      <c r="E27" s="101">
        <f t="shared" si="0"/>
        <v>0</v>
      </c>
      <c r="F27" s="101">
        <f t="shared" si="0"/>
        <v>0</v>
      </c>
      <c r="G27" s="101">
        <f t="shared" si="0"/>
        <v>0</v>
      </c>
      <c r="H27" s="101">
        <f t="shared" si="0"/>
        <v>0</v>
      </c>
      <c r="I27" s="101">
        <f t="shared" si="0"/>
        <v>0</v>
      </c>
      <c r="J27" s="101"/>
      <c r="K27" s="101"/>
    </row>
    <row r="28" spans="1:11" ht="12.75">
      <c r="A28" s="106">
        <v>3211</v>
      </c>
      <c r="B28" s="100" t="s">
        <v>80</v>
      </c>
      <c r="C28" s="101">
        <v>7755</v>
      </c>
      <c r="D28" s="101">
        <v>7755</v>
      </c>
      <c r="E28" s="101"/>
      <c r="F28" s="101"/>
      <c r="G28" s="101"/>
      <c r="H28" s="101"/>
      <c r="I28" s="101"/>
      <c r="J28" s="101"/>
      <c r="K28" s="101"/>
    </row>
    <row r="29" spans="1:11" ht="12.75">
      <c r="A29" s="106">
        <v>3213</v>
      </c>
      <c r="B29" s="100" t="s">
        <v>81</v>
      </c>
      <c r="C29" s="101">
        <v>3000</v>
      </c>
      <c r="D29" s="101">
        <v>3000</v>
      </c>
      <c r="E29" s="101"/>
      <c r="F29" s="101"/>
      <c r="G29" s="101"/>
      <c r="H29" s="101"/>
      <c r="I29" s="101"/>
      <c r="J29" s="101"/>
      <c r="K29" s="101"/>
    </row>
    <row r="30" spans="1:11" ht="12.75">
      <c r="A30" s="106">
        <v>3214</v>
      </c>
      <c r="B30" s="100" t="s">
        <v>82</v>
      </c>
      <c r="C30" s="101">
        <v>5000</v>
      </c>
      <c r="D30" s="101">
        <v>5000</v>
      </c>
      <c r="E30" s="101"/>
      <c r="F30" s="101"/>
      <c r="G30" s="101"/>
      <c r="H30" s="101"/>
      <c r="I30" s="101"/>
      <c r="J30" s="101"/>
      <c r="K30" s="101"/>
    </row>
    <row r="31" spans="1:11" ht="12.75">
      <c r="A31" s="106">
        <v>322</v>
      </c>
      <c r="B31" s="100" t="s">
        <v>30</v>
      </c>
      <c r="C31" s="101">
        <f aca="true" t="shared" si="1" ref="C31:I31">SUM(C32:C36)</f>
        <v>254000</v>
      </c>
      <c r="D31" s="101">
        <f t="shared" si="1"/>
        <v>254000</v>
      </c>
      <c r="E31" s="101">
        <f t="shared" si="1"/>
        <v>0</v>
      </c>
      <c r="F31" s="101">
        <f t="shared" si="1"/>
        <v>0</v>
      </c>
      <c r="G31" s="101">
        <f t="shared" si="1"/>
        <v>0</v>
      </c>
      <c r="H31" s="101">
        <f t="shared" si="1"/>
        <v>0</v>
      </c>
      <c r="I31" s="101">
        <f t="shared" si="1"/>
        <v>0</v>
      </c>
      <c r="J31" s="101"/>
      <c r="K31" s="101"/>
    </row>
    <row r="32" spans="1:11" ht="12.75">
      <c r="A32" s="106">
        <v>3221</v>
      </c>
      <c r="B32" s="100" t="s">
        <v>83</v>
      </c>
      <c r="C32" s="101">
        <v>25000</v>
      </c>
      <c r="D32" s="101">
        <v>25000</v>
      </c>
      <c r="E32" s="101"/>
      <c r="F32" s="101"/>
      <c r="G32" s="101"/>
      <c r="H32" s="101"/>
      <c r="I32" s="101"/>
      <c r="J32" s="101"/>
      <c r="K32" s="101"/>
    </row>
    <row r="33" spans="1:11" ht="12.75">
      <c r="A33" s="106">
        <v>3223</v>
      </c>
      <c r="B33" s="100" t="s">
        <v>84</v>
      </c>
      <c r="C33" s="101">
        <v>204000</v>
      </c>
      <c r="D33" s="101">
        <v>204000</v>
      </c>
      <c r="E33" s="101"/>
      <c r="F33" s="101"/>
      <c r="G33" s="101"/>
      <c r="H33" s="101"/>
      <c r="I33" s="101"/>
      <c r="J33" s="101"/>
      <c r="K33" s="101"/>
    </row>
    <row r="34" spans="1:11" ht="12.75">
      <c r="A34" s="106">
        <v>3224</v>
      </c>
      <c r="B34" s="100" t="s">
        <v>85</v>
      </c>
      <c r="C34" s="101">
        <v>14000</v>
      </c>
      <c r="D34" s="101">
        <v>14000</v>
      </c>
      <c r="E34" s="101"/>
      <c r="F34" s="101"/>
      <c r="G34" s="101"/>
      <c r="H34" s="101"/>
      <c r="I34" s="101"/>
      <c r="J34" s="101"/>
      <c r="K34" s="101"/>
    </row>
    <row r="35" spans="1:11" ht="12.75">
      <c r="A35" s="106">
        <v>3225</v>
      </c>
      <c r="B35" s="100" t="s">
        <v>86</v>
      </c>
      <c r="C35" s="101">
        <v>8000</v>
      </c>
      <c r="D35" s="101">
        <v>8000</v>
      </c>
      <c r="E35" s="101"/>
      <c r="F35" s="101"/>
      <c r="G35" s="101"/>
      <c r="H35" s="101"/>
      <c r="I35" s="101"/>
      <c r="J35" s="101"/>
      <c r="K35" s="101"/>
    </row>
    <row r="36" spans="1:11" ht="12.75">
      <c r="A36" s="106">
        <v>3227</v>
      </c>
      <c r="B36" s="100" t="s">
        <v>87</v>
      </c>
      <c r="C36" s="101">
        <v>3000</v>
      </c>
      <c r="D36" s="101">
        <v>3000</v>
      </c>
      <c r="E36" s="101"/>
      <c r="F36" s="101"/>
      <c r="G36" s="101"/>
      <c r="H36" s="101"/>
      <c r="I36" s="101"/>
      <c r="J36" s="101"/>
      <c r="K36" s="101"/>
    </row>
    <row r="37" spans="1:11" ht="12.75">
      <c r="A37" s="106">
        <v>323</v>
      </c>
      <c r="B37" s="100" t="s">
        <v>31</v>
      </c>
      <c r="C37" s="101">
        <f aca="true" t="shared" si="2" ref="C37:I37">SUM(C38:C44)</f>
        <v>143792</v>
      </c>
      <c r="D37" s="101">
        <f t="shared" si="2"/>
        <v>91992</v>
      </c>
      <c r="E37" s="101">
        <f t="shared" si="2"/>
        <v>0</v>
      </c>
      <c r="F37" s="101">
        <f t="shared" si="2"/>
        <v>0</v>
      </c>
      <c r="G37" s="101">
        <f t="shared" si="2"/>
        <v>51800</v>
      </c>
      <c r="H37" s="101">
        <f t="shared" si="2"/>
        <v>0</v>
      </c>
      <c r="I37" s="101">
        <f t="shared" si="2"/>
        <v>0</v>
      </c>
      <c r="J37" s="101"/>
      <c r="K37" s="101"/>
    </row>
    <row r="38" spans="1:11" ht="12.75">
      <c r="A38" s="106">
        <v>3231</v>
      </c>
      <c r="B38" s="100" t="s">
        <v>88</v>
      </c>
      <c r="C38" s="101">
        <v>58000</v>
      </c>
      <c r="D38" s="101">
        <v>15000</v>
      </c>
      <c r="E38" s="101"/>
      <c r="F38" s="101"/>
      <c r="G38" s="101">
        <v>43000</v>
      </c>
      <c r="H38" s="101"/>
      <c r="I38" s="101"/>
      <c r="J38" s="101"/>
      <c r="K38" s="101"/>
    </row>
    <row r="39" spans="1:11" ht="12.75">
      <c r="A39" s="106">
        <v>3232</v>
      </c>
      <c r="B39" s="100" t="s">
        <v>89</v>
      </c>
      <c r="C39" s="101">
        <v>27192</v>
      </c>
      <c r="D39" s="101">
        <v>27192</v>
      </c>
      <c r="E39" s="101"/>
      <c r="F39" s="101"/>
      <c r="G39" s="101"/>
      <c r="H39" s="101"/>
      <c r="I39" s="101"/>
      <c r="J39" s="101"/>
      <c r="K39" s="101"/>
    </row>
    <row r="40" spans="1:11" ht="12.75">
      <c r="A40" s="106">
        <v>3234</v>
      </c>
      <c r="B40" s="100" t="s">
        <v>90</v>
      </c>
      <c r="C40" s="101">
        <v>30800</v>
      </c>
      <c r="D40" s="101">
        <v>22000</v>
      </c>
      <c r="E40" s="101"/>
      <c r="F40" s="101"/>
      <c r="G40" s="101">
        <v>8800</v>
      </c>
      <c r="H40" s="101"/>
      <c r="I40" s="101"/>
      <c r="J40" s="101"/>
      <c r="K40" s="101"/>
    </row>
    <row r="41" spans="1:11" ht="12.75">
      <c r="A41" s="106">
        <v>3236</v>
      </c>
      <c r="B41" s="100" t="s">
        <v>91</v>
      </c>
      <c r="C41" s="101">
        <v>12600</v>
      </c>
      <c r="D41" s="101">
        <v>12600</v>
      </c>
      <c r="E41" s="101"/>
      <c r="F41" s="101"/>
      <c r="G41" s="101"/>
      <c r="H41" s="101"/>
      <c r="I41" s="101"/>
      <c r="J41" s="101"/>
      <c r="K41" s="101"/>
    </row>
    <row r="42" spans="1:11" ht="12.75">
      <c r="A42" s="106">
        <v>3237</v>
      </c>
      <c r="B42" s="100" t="s">
        <v>92</v>
      </c>
      <c r="C42" s="101">
        <v>2700</v>
      </c>
      <c r="D42" s="101">
        <v>2700</v>
      </c>
      <c r="E42" s="101"/>
      <c r="F42" s="101"/>
      <c r="G42" s="101"/>
      <c r="H42" s="101"/>
      <c r="I42" s="101"/>
      <c r="J42" s="101"/>
      <c r="K42" s="101"/>
    </row>
    <row r="43" spans="1:11" ht="12.75">
      <c r="A43" s="106">
        <v>3238</v>
      </c>
      <c r="B43" s="100" t="s">
        <v>109</v>
      </c>
      <c r="C43" s="101">
        <v>10500</v>
      </c>
      <c r="D43" s="101">
        <v>10500</v>
      </c>
      <c r="E43" s="101"/>
      <c r="F43" s="101"/>
      <c r="G43" s="101"/>
      <c r="H43" s="101"/>
      <c r="I43" s="101"/>
      <c r="J43" s="101"/>
      <c r="K43" s="101"/>
    </row>
    <row r="44" spans="1:11" ht="12.75">
      <c r="A44" s="106">
        <v>3239</v>
      </c>
      <c r="B44" s="100" t="s">
        <v>93</v>
      </c>
      <c r="C44" s="101">
        <v>2000</v>
      </c>
      <c r="D44" s="101">
        <v>2000</v>
      </c>
      <c r="E44" s="101"/>
      <c r="F44" s="101"/>
      <c r="G44" s="101"/>
      <c r="H44" s="101"/>
      <c r="I44" s="101"/>
      <c r="J44" s="101"/>
      <c r="K44" s="101"/>
    </row>
    <row r="45" spans="1:11" ht="12.75">
      <c r="A45" s="106">
        <v>329</v>
      </c>
      <c r="B45" s="100" t="s">
        <v>32</v>
      </c>
      <c r="C45" s="101">
        <f aca="true" t="shared" si="3" ref="C45:I45">SUM(C46:C49)</f>
        <v>10500</v>
      </c>
      <c r="D45" s="101">
        <f t="shared" si="3"/>
        <v>10500</v>
      </c>
      <c r="E45" s="101">
        <f t="shared" si="3"/>
        <v>0</v>
      </c>
      <c r="F45" s="101">
        <f t="shared" si="3"/>
        <v>0</v>
      </c>
      <c r="G45" s="101">
        <f t="shared" si="3"/>
        <v>0</v>
      </c>
      <c r="H45" s="101">
        <f t="shared" si="3"/>
        <v>0</v>
      </c>
      <c r="I45" s="101">
        <f t="shared" si="3"/>
        <v>0</v>
      </c>
      <c r="J45" s="101"/>
      <c r="K45" s="101"/>
    </row>
    <row r="46" spans="1:11" ht="12.75">
      <c r="A46" s="106">
        <v>3293</v>
      </c>
      <c r="B46" s="100" t="s">
        <v>94</v>
      </c>
      <c r="C46" s="101">
        <v>4000</v>
      </c>
      <c r="D46" s="101">
        <v>4000</v>
      </c>
      <c r="E46" s="101"/>
      <c r="F46" s="101"/>
      <c r="G46" s="101"/>
      <c r="H46" s="101"/>
      <c r="I46" s="101"/>
      <c r="J46" s="101"/>
      <c r="K46" s="101"/>
    </row>
    <row r="47" spans="1:11" ht="12.75">
      <c r="A47" s="106">
        <v>3294</v>
      </c>
      <c r="B47" s="100" t="s">
        <v>95</v>
      </c>
      <c r="C47" s="101">
        <v>1500</v>
      </c>
      <c r="D47" s="101">
        <v>1500</v>
      </c>
      <c r="E47" s="101"/>
      <c r="F47" s="101"/>
      <c r="G47" s="101"/>
      <c r="H47" s="101"/>
      <c r="I47" s="101"/>
      <c r="J47" s="101"/>
      <c r="K47" s="101"/>
    </row>
    <row r="48" spans="1:11" ht="12.75">
      <c r="A48" s="106">
        <v>3295</v>
      </c>
      <c r="B48" s="100" t="s">
        <v>110</v>
      </c>
      <c r="C48" s="101">
        <v>1000</v>
      </c>
      <c r="D48" s="101">
        <v>1000</v>
      </c>
      <c r="E48" s="101"/>
      <c r="F48" s="101"/>
      <c r="G48" s="101"/>
      <c r="H48" s="101"/>
      <c r="I48" s="101"/>
      <c r="J48" s="101"/>
      <c r="K48" s="101"/>
    </row>
    <row r="49" spans="1:11" ht="12.75">
      <c r="A49" s="106">
        <v>3299</v>
      </c>
      <c r="B49" s="100" t="s">
        <v>32</v>
      </c>
      <c r="C49" s="101">
        <v>4000</v>
      </c>
      <c r="D49" s="101">
        <v>4000</v>
      </c>
      <c r="E49" s="101"/>
      <c r="F49" s="101"/>
      <c r="G49" s="101"/>
      <c r="H49" s="101"/>
      <c r="I49" s="101"/>
      <c r="J49" s="101"/>
      <c r="K49" s="101"/>
    </row>
    <row r="50" spans="1:11" s="12" customFormat="1" ht="12.75">
      <c r="A50" s="99">
        <v>34</v>
      </c>
      <c r="B50" s="104" t="s">
        <v>33</v>
      </c>
      <c r="C50" s="103">
        <f>C51</f>
        <v>4000</v>
      </c>
      <c r="D50" s="103">
        <f>D51</f>
        <v>4000</v>
      </c>
      <c r="E50" s="103"/>
      <c r="F50" s="103"/>
      <c r="G50" s="103"/>
      <c r="H50" s="103"/>
      <c r="I50" s="103"/>
      <c r="J50" s="103"/>
      <c r="K50" s="103"/>
    </row>
    <row r="51" spans="1:11" ht="12.75">
      <c r="A51" s="106">
        <v>343</v>
      </c>
      <c r="B51" s="100" t="s">
        <v>34</v>
      </c>
      <c r="C51" s="101">
        <f aca="true" t="shared" si="4" ref="C51:I51">C52</f>
        <v>4000</v>
      </c>
      <c r="D51" s="101">
        <f t="shared" si="4"/>
        <v>4000</v>
      </c>
      <c r="E51" s="101">
        <f t="shared" si="4"/>
        <v>0</v>
      </c>
      <c r="F51" s="101">
        <f t="shared" si="4"/>
        <v>0</v>
      </c>
      <c r="G51" s="101">
        <f t="shared" si="4"/>
        <v>0</v>
      </c>
      <c r="H51" s="101">
        <f t="shared" si="4"/>
        <v>0</v>
      </c>
      <c r="I51" s="101">
        <f t="shared" si="4"/>
        <v>0</v>
      </c>
      <c r="J51" s="101"/>
      <c r="K51" s="101"/>
    </row>
    <row r="52" spans="1:11" ht="12.75">
      <c r="A52" s="106">
        <v>3431</v>
      </c>
      <c r="B52" s="100" t="s">
        <v>96</v>
      </c>
      <c r="C52" s="101">
        <v>4000</v>
      </c>
      <c r="D52" s="101">
        <v>4000</v>
      </c>
      <c r="E52" s="101"/>
      <c r="F52" s="101"/>
      <c r="G52" s="101"/>
      <c r="H52" s="101"/>
      <c r="I52" s="101"/>
      <c r="J52" s="101"/>
      <c r="K52" s="101"/>
    </row>
    <row r="53" spans="1:11" ht="12.75">
      <c r="A53" s="106"/>
      <c r="B53" s="100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ht="12.75">
      <c r="A54" s="106"/>
      <c r="B54" s="100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 ht="12.75">
      <c r="A55" s="106" t="s">
        <v>41</v>
      </c>
      <c r="B55" s="100" t="s">
        <v>99</v>
      </c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 ht="12.75">
      <c r="A56" s="106" t="s">
        <v>100</v>
      </c>
      <c r="B56" s="100" t="s">
        <v>101</v>
      </c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1" ht="12.75">
      <c r="A57" s="106"/>
      <c r="B57" s="100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ht="12.75">
      <c r="A58" s="106">
        <v>3</v>
      </c>
      <c r="B58" s="100" t="s">
        <v>102</v>
      </c>
      <c r="C58" s="101">
        <f aca="true" t="shared" si="5" ref="C58:D60">C59</f>
        <v>625</v>
      </c>
      <c r="D58" s="101">
        <f t="shared" si="5"/>
        <v>625</v>
      </c>
      <c r="E58" s="101"/>
      <c r="F58" s="101"/>
      <c r="G58" s="101"/>
      <c r="H58" s="101"/>
      <c r="I58" s="101"/>
      <c r="J58" s="101"/>
      <c r="K58" s="101"/>
    </row>
    <row r="59" spans="1:11" ht="12.75">
      <c r="A59" s="106">
        <v>32</v>
      </c>
      <c r="B59" s="100" t="s">
        <v>28</v>
      </c>
      <c r="C59" s="101">
        <f t="shared" si="5"/>
        <v>625</v>
      </c>
      <c r="D59" s="101">
        <f t="shared" si="5"/>
        <v>625</v>
      </c>
      <c r="E59" s="101"/>
      <c r="F59" s="101"/>
      <c r="G59" s="101"/>
      <c r="H59" s="101"/>
      <c r="I59" s="101"/>
      <c r="J59" s="101"/>
      <c r="K59" s="101"/>
    </row>
    <row r="60" spans="1:11" ht="12.75">
      <c r="A60" s="106">
        <v>329</v>
      </c>
      <c r="B60" s="100" t="s">
        <v>32</v>
      </c>
      <c r="C60" s="101">
        <f t="shared" si="5"/>
        <v>625</v>
      </c>
      <c r="D60" s="101">
        <f t="shared" si="5"/>
        <v>625</v>
      </c>
      <c r="E60" s="101"/>
      <c r="F60" s="101"/>
      <c r="G60" s="101"/>
      <c r="H60" s="101"/>
      <c r="I60" s="101"/>
      <c r="J60" s="101"/>
      <c r="K60" s="101"/>
    </row>
    <row r="61" spans="1:11" ht="12.75">
      <c r="A61" s="106">
        <v>3299</v>
      </c>
      <c r="B61" s="100" t="s">
        <v>32</v>
      </c>
      <c r="C61" s="101">
        <v>625</v>
      </c>
      <c r="D61" s="101">
        <v>625</v>
      </c>
      <c r="E61" s="101"/>
      <c r="F61" s="101"/>
      <c r="G61" s="101"/>
      <c r="H61" s="101"/>
      <c r="I61" s="101"/>
      <c r="J61" s="101"/>
      <c r="K61" s="101"/>
    </row>
    <row r="62" spans="1:11" ht="12.75">
      <c r="A62" s="106"/>
      <c r="B62" s="100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1:11" ht="12.75">
      <c r="A63" s="106"/>
      <c r="B63" s="100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1:11" ht="12.75">
      <c r="A64" s="106" t="s">
        <v>41</v>
      </c>
      <c r="B64" s="100" t="s">
        <v>99</v>
      </c>
      <c r="C64" s="101"/>
      <c r="D64" s="101"/>
      <c r="E64" s="101"/>
      <c r="F64" s="101"/>
      <c r="G64" s="101"/>
      <c r="H64" s="101"/>
      <c r="I64" s="101"/>
      <c r="J64" s="101"/>
      <c r="K64" s="101"/>
    </row>
    <row r="65" spans="1:11" ht="12.75">
      <c r="A65" s="106" t="s">
        <v>103</v>
      </c>
      <c r="B65" s="100" t="s">
        <v>104</v>
      </c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ht="12.75">
      <c r="A66" s="106"/>
      <c r="B66" s="100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1:11" ht="12.75">
      <c r="A67" s="106">
        <v>3</v>
      </c>
      <c r="B67" s="100" t="s">
        <v>102</v>
      </c>
      <c r="C67" s="101">
        <f aca="true" t="shared" si="6" ref="C67:D69">C68</f>
        <v>5000</v>
      </c>
      <c r="D67" s="101">
        <f t="shared" si="6"/>
        <v>5000</v>
      </c>
      <c r="E67" s="101"/>
      <c r="F67" s="101"/>
      <c r="G67" s="101"/>
      <c r="H67" s="101"/>
      <c r="I67" s="101"/>
      <c r="J67" s="101"/>
      <c r="K67" s="101"/>
    </row>
    <row r="68" spans="1:11" ht="12.75">
      <c r="A68" s="106">
        <v>32</v>
      </c>
      <c r="B68" s="100" t="s">
        <v>28</v>
      </c>
      <c r="C68" s="101">
        <f t="shared" si="6"/>
        <v>5000</v>
      </c>
      <c r="D68" s="101">
        <f t="shared" si="6"/>
        <v>5000</v>
      </c>
      <c r="E68" s="101"/>
      <c r="F68" s="101"/>
      <c r="G68" s="101"/>
      <c r="H68" s="101"/>
      <c r="I68" s="101"/>
      <c r="J68" s="101"/>
      <c r="K68" s="101"/>
    </row>
    <row r="69" spans="1:11" ht="12.75">
      <c r="A69" s="106">
        <v>329</v>
      </c>
      <c r="B69" s="100" t="s">
        <v>32</v>
      </c>
      <c r="C69" s="101">
        <f t="shared" si="6"/>
        <v>5000</v>
      </c>
      <c r="D69" s="101">
        <f t="shared" si="6"/>
        <v>5000</v>
      </c>
      <c r="E69" s="101"/>
      <c r="F69" s="101"/>
      <c r="G69" s="101"/>
      <c r="H69" s="101"/>
      <c r="I69" s="101"/>
      <c r="J69" s="101"/>
      <c r="K69" s="101"/>
    </row>
    <row r="70" spans="1:11" ht="12.75">
      <c r="A70" s="106">
        <v>3299</v>
      </c>
      <c r="B70" s="100" t="s">
        <v>105</v>
      </c>
      <c r="C70" s="101">
        <v>5000</v>
      </c>
      <c r="D70" s="101">
        <v>5000</v>
      </c>
      <c r="E70" s="101"/>
      <c r="F70" s="101"/>
      <c r="G70" s="101"/>
      <c r="H70" s="101"/>
      <c r="I70" s="101"/>
      <c r="J70" s="101"/>
      <c r="K70" s="101"/>
    </row>
    <row r="71" spans="1:11" ht="12.75">
      <c r="A71" s="106"/>
      <c r="B71" s="100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ht="12.75">
      <c r="A72" s="106"/>
      <c r="B72" s="100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 ht="12.75">
      <c r="A73" s="106" t="s">
        <v>41</v>
      </c>
      <c r="B73" s="100" t="s">
        <v>112</v>
      </c>
      <c r="C73" s="101"/>
      <c r="D73" s="101"/>
      <c r="E73" s="101"/>
      <c r="F73" s="101"/>
      <c r="G73" s="101"/>
      <c r="H73" s="101"/>
      <c r="I73" s="101"/>
      <c r="J73" s="101"/>
      <c r="K73" s="101"/>
    </row>
    <row r="74" spans="1:11" ht="12.75">
      <c r="A74" s="106" t="s">
        <v>71</v>
      </c>
      <c r="B74" s="100" t="s">
        <v>98</v>
      </c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11" ht="12.75">
      <c r="A75" s="106"/>
      <c r="B75" s="100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1:11" ht="12.75">
      <c r="A76" s="106">
        <v>3</v>
      </c>
      <c r="B76" s="100" t="s">
        <v>102</v>
      </c>
      <c r="C76" s="101">
        <f>C77</f>
        <v>200000</v>
      </c>
      <c r="D76" s="101"/>
      <c r="E76" s="101"/>
      <c r="F76" s="101"/>
      <c r="G76" s="101">
        <f aca="true" t="shared" si="7" ref="G76:H78">G77</f>
        <v>150000</v>
      </c>
      <c r="H76" s="101">
        <f t="shared" si="7"/>
        <v>50000</v>
      </c>
      <c r="I76" s="101"/>
      <c r="J76" s="101"/>
      <c r="K76" s="101"/>
    </row>
    <row r="77" spans="1:11" ht="12.75">
      <c r="A77" s="106">
        <v>32</v>
      </c>
      <c r="B77" s="100" t="s">
        <v>28</v>
      </c>
      <c r="C77" s="101">
        <f>C78</f>
        <v>200000</v>
      </c>
      <c r="D77" s="101"/>
      <c r="E77" s="101"/>
      <c r="F77" s="101"/>
      <c r="G77" s="101">
        <f t="shared" si="7"/>
        <v>150000</v>
      </c>
      <c r="H77" s="101">
        <f t="shared" si="7"/>
        <v>50000</v>
      </c>
      <c r="I77" s="101"/>
      <c r="J77" s="101"/>
      <c r="K77" s="101"/>
    </row>
    <row r="78" spans="1:11" ht="12.75">
      <c r="A78" s="106">
        <v>322</v>
      </c>
      <c r="B78" s="100" t="s">
        <v>113</v>
      </c>
      <c r="C78" s="101">
        <f>C79</f>
        <v>200000</v>
      </c>
      <c r="D78" s="101"/>
      <c r="E78" s="101"/>
      <c r="F78" s="101"/>
      <c r="G78" s="101">
        <f t="shared" si="7"/>
        <v>150000</v>
      </c>
      <c r="H78" s="101">
        <f t="shared" si="7"/>
        <v>50000</v>
      </c>
      <c r="I78" s="101"/>
      <c r="J78" s="101"/>
      <c r="K78" s="101"/>
    </row>
    <row r="79" spans="1:11" ht="12.75">
      <c r="A79" s="106">
        <v>3222</v>
      </c>
      <c r="B79" s="100" t="s">
        <v>114</v>
      </c>
      <c r="C79" s="101">
        <v>200000</v>
      </c>
      <c r="D79" s="101"/>
      <c r="E79" s="101"/>
      <c r="F79" s="101"/>
      <c r="G79" s="101">
        <v>150000</v>
      </c>
      <c r="H79" s="101">
        <v>50000</v>
      </c>
      <c r="I79" s="101"/>
      <c r="J79" s="101"/>
      <c r="K79" s="101"/>
    </row>
    <row r="80" spans="1:11" ht="12.75">
      <c r="A80" s="106"/>
      <c r="B80" s="100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1:11" ht="12.75">
      <c r="A81" s="106" t="s">
        <v>41</v>
      </c>
      <c r="B81" s="100" t="s">
        <v>106</v>
      </c>
      <c r="C81" s="101"/>
      <c r="D81" s="101"/>
      <c r="E81" s="101"/>
      <c r="F81" s="101"/>
      <c r="G81" s="101"/>
      <c r="H81" s="101"/>
      <c r="I81" s="101"/>
      <c r="J81" s="101"/>
      <c r="K81" s="101"/>
    </row>
    <row r="82" spans="1:11" ht="12.75">
      <c r="A82" s="106" t="s">
        <v>107</v>
      </c>
      <c r="B82" s="100" t="s">
        <v>108</v>
      </c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11" ht="12.75">
      <c r="A83" s="106"/>
      <c r="B83" s="100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1:11" s="12" customFormat="1" ht="25.5">
      <c r="A84" s="106">
        <v>4</v>
      </c>
      <c r="B84" s="100" t="s">
        <v>36</v>
      </c>
      <c r="C84" s="101">
        <f aca="true" t="shared" si="8" ref="C84:I85">C85</f>
        <v>9000</v>
      </c>
      <c r="D84" s="103">
        <f t="shared" si="8"/>
        <v>0</v>
      </c>
      <c r="E84" s="103">
        <f t="shared" si="8"/>
        <v>0</v>
      </c>
      <c r="F84" s="101">
        <f t="shared" si="8"/>
        <v>9000</v>
      </c>
      <c r="G84" s="103">
        <f t="shared" si="8"/>
        <v>0</v>
      </c>
      <c r="H84" s="103">
        <f t="shared" si="8"/>
        <v>0</v>
      </c>
      <c r="I84" s="103">
        <f t="shared" si="8"/>
        <v>0</v>
      </c>
      <c r="J84" s="103"/>
      <c r="K84" s="103"/>
    </row>
    <row r="85" spans="1:11" s="12" customFormat="1" ht="25.5">
      <c r="A85" s="106">
        <v>42</v>
      </c>
      <c r="B85" s="100" t="s">
        <v>37</v>
      </c>
      <c r="C85" s="101">
        <f t="shared" si="8"/>
        <v>9000</v>
      </c>
      <c r="D85" s="103">
        <f t="shared" si="8"/>
        <v>0</v>
      </c>
      <c r="E85" s="103">
        <f t="shared" si="8"/>
        <v>0</v>
      </c>
      <c r="F85" s="101">
        <f t="shared" si="8"/>
        <v>9000</v>
      </c>
      <c r="G85" s="103">
        <f t="shared" si="8"/>
        <v>0</v>
      </c>
      <c r="H85" s="103">
        <f t="shared" si="8"/>
        <v>0</v>
      </c>
      <c r="I85" s="103">
        <f t="shared" si="8"/>
        <v>0</v>
      </c>
      <c r="J85" s="103"/>
      <c r="K85" s="103"/>
    </row>
    <row r="86" spans="1:11" ht="12.75">
      <c r="A86" s="106">
        <v>422</v>
      </c>
      <c r="B86" s="100" t="s">
        <v>35</v>
      </c>
      <c r="C86" s="101">
        <f aca="true" t="shared" si="9" ref="C86:I86">SUM(C87:C87)</f>
        <v>9000</v>
      </c>
      <c r="D86" s="101">
        <f t="shared" si="9"/>
        <v>0</v>
      </c>
      <c r="E86" s="101">
        <f t="shared" si="9"/>
        <v>0</v>
      </c>
      <c r="F86" s="101">
        <f t="shared" si="9"/>
        <v>9000</v>
      </c>
      <c r="G86" s="101">
        <f t="shared" si="9"/>
        <v>0</v>
      </c>
      <c r="H86" s="101">
        <f t="shared" si="9"/>
        <v>0</v>
      </c>
      <c r="I86" s="101">
        <f t="shared" si="9"/>
        <v>0</v>
      </c>
      <c r="J86" s="101"/>
      <c r="K86" s="101"/>
    </row>
    <row r="87" spans="1:11" ht="12.75">
      <c r="A87" s="106">
        <v>4221</v>
      </c>
      <c r="B87" s="100" t="s">
        <v>97</v>
      </c>
      <c r="C87" s="101">
        <v>9000</v>
      </c>
      <c r="D87" s="101"/>
      <c r="E87" s="101"/>
      <c r="F87" s="101">
        <v>9000</v>
      </c>
      <c r="G87" s="101"/>
      <c r="H87" s="101"/>
      <c r="I87" s="101"/>
      <c r="J87" s="101"/>
      <c r="K87" s="101"/>
    </row>
    <row r="88" spans="1:11" ht="12.75">
      <c r="A88" s="106"/>
      <c r="B88" s="100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1:11" ht="12.75">
      <c r="A89" s="106"/>
      <c r="B89" s="100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1:11" ht="12.75">
      <c r="A90" s="99" t="s">
        <v>41</v>
      </c>
      <c r="B90" s="104" t="s">
        <v>116</v>
      </c>
      <c r="C90" s="101"/>
      <c r="D90" s="101"/>
      <c r="E90" s="101"/>
      <c r="F90" s="101"/>
      <c r="G90" s="101"/>
      <c r="H90" s="101"/>
      <c r="I90" s="101"/>
      <c r="J90" s="101"/>
      <c r="K90" s="101"/>
    </row>
    <row r="91" spans="1:11" ht="12.75">
      <c r="A91" s="99" t="s">
        <v>100</v>
      </c>
      <c r="B91" s="104" t="s">
        <v>117</v>
      </c>
      <c r="C91" s="101"/>
      <c r="D91" s="101"/>
      <c r="E91" s="101"/>
      <c r="F91" s="101"/>
      <c r="G91" s="101"/>
      <c r="H91" s="101"/>
      <c r="I91" s="101"/>
      <c r="J91" s="101"/>
      <c r="K91" s="101"/>
    </row>
    <row r="92" spans="1:11" ht="12.75">
      <c r="A92" s="106">
        <v>4</v>
      </c>
      <c r="B92" s="100" t="s">
        <v>118</v>
      </c>
      <c r="C92" s="101">
        <f aca="true" t="shared" si="10" ref="C92:D94">C93</f>
        <v>17000</v>
      </c>
      <c r="D92" s="101">
        <f t="shared" si="10"/>
        <v>17000</v>
      </c>
      <c r="E92" s="101"/>
      <c r="F92" s="101"/>
      <c r="G92" s="101"/>
      <c r="H92" s="101"/>
      <c r="I92" s="101"/>
      <c r="J92" s="101"/>
      <c r="K92" s="101"/>
    </row>
    <row r="93" spans="1:11" ht="12.75">
      <c r="A93" s="106">
        <v>42</v>
      </c>
      <c r="B93" s="100" t="s">
        <v>97</v>
      </c>
      <c r="C93" s="101">
        <f t="shared" si="10"/>
        <v>17000</v>
      </c>
      <c r="D93" s="101">
        <f t="shared" si="10"/>
        <v>17000</v>
      </c>
      <c r="E93" s="101"/>
      <c r="F93" s="101"/>
      <c r="G93" s="101"/>
      <c r="H93" s="101"/>
      <c r="I93" s="101"/>
      <c r="J93" s="101"/>
      <c r="K93" s="101"/>
    </row>
    <row r="94" spans="1:11" ht="12.75">
      <c r="A94" s="106">
        <v>422</v>
      </c>
      <c r="B94" s="100" t="s">
        <v>97</v>
      </c>
      <c r="C94" s="101">
        <f t="shared" si="10"/>
        <v>17000</v>
      </c>
      <c r="D94" s="101">
        <f t="shared" si="10"/>
        <v>17000</v>
      </c>
      <c r="E94" s="101"/>
      <c r="F94" s="101"/>
      <c r="G94" s="101"/>
      <c r="H94" s="101"/>
      <c r="I94" s="101"/>
      <c r="J94" s="101"/>
      <c r="K94" s="101"/>
    </row>
    <row r="95" spans="1:11" ht="12.75">
      <c r="A95" s="99">
        <v>4221</v>
      </c>
      <c r="B95" s="100" t="s">
        <v>97</v>
      </c>
      <c r="C95" s="101">
        <v>17000</v>
      </c>
      <c r="D95" s="101">
        <v>17000</v>
      </c>
      <c r="E95" s="101"/>
      <c r="F95" s="101"/>
      <c r="G95" s="101"/>
      <c r="H95" s="101"/>
      <c r="I95" s="101"/>
      <c r="J95" s="101"/>
      <c r="K95" s="101"/>
    </row>
    <row r="96" spans="1:11" s="12" customFormat="1" ht="12.75" customHeight="1">
      <c r="A96" s="105"/>
      <c r="B96" s="100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1:11" s="12" customFormat="1" ht="12.75" customHeight="1">
      <c r="A97" s="105" t="s">
        <v>120</v>
      </c>
      <c r="B97" s="104" t="s">
        <v>119</v>
      </c>
      <c r="C97" s="103"/>
      <c r="D97" s="103"/>
      <c r="E97" s="103"/>
      <c r="F97" s="103"/>
      <c r="G97" s="103"/>
      <c r="H97" s="103"/>
      <c r="I97" s="103"/>
      <c r="J97" s="103"/>
      <c r="K97" s="103"/>
    </row>
    <row r="98" spans="1:11" s="12" customFormat="1" ht="12.75" customHeight="1">
      <c r="A98" s="105">
        <v>3</v>
      </c>
      <c r="B98" s="100" t="s">
        <v>121</v>
      </c>
      <c r="C98" s="117">
        <f aca="true" t="shared" si="11" ref="C98:D100">C99</f>
        <v>37000</v>
      </c>
      <c r="D98" s="117">
        <f t="shared" si="11"/>
        <v>37000</v>
      </c>
      <c r="E98" s="103"/>
      <c r="F98" s="103"/>
      <c r="G98" s="103"/>
      <c r="H98" s="103"/>
      <c r="I98" s="103"/>
      <c r="J98" s="103"/>
      <c r="K98" s="103"/>
    </row>
    <row r="99" spans="1:11" s="12" customFormat="1" ht="12.75" customHeight="1">
      <c r="A99" s="105">
        <v>32</v>
      </c>
      <c r="B99" s="100" t="s">
        <v>123</v>
      </c>
      <c r="C99" s="117">
        <f t="shared" si="11"/>
        <v>37000</v>
      </c>
      <c r="D99" s="117">
        <f t="shared" si="11"/>
        <v>37000</v>
      </c>
      <c r="E99" s="103"/>
      <c r="F99" s="103"/>
      <c r="G99" s="103"/>
      <c r="H99" s="103"/>
      <c r="I99" s="103"/>
      <c r="J99" s="103"/>
      <c r="K99" s="103"/>
    </row>
    <row r="100" spans="1:11" s="12" customFormat="1" ht="12.75" customHeight="1">
      <c r="A100" s="105">
        <v>323</v>
      </c>
      <c r="B100" s="100" t="s">
        <v>123</v>
      </c>
      <c r="C100" s="117">
        <f t="shared" si="11"/>
        <v>37000</v>
      </c>
      <c r="D100" s="117">
        <f t="shared" si="11"/>
        <v>37000</v>
      </c>
      <c r="E100" s="103"/>
      <c r="F100" s="103"/>
      <c r="G100" s="103"/>
      <c r="H100" s="103"/>
      <c r="I100" s="103"/>
      <c r="J100" s="103"/>
      <c r="K100" s="103"/>
    </row>
    <row r="101" spans="1:11" s="12" customFormat="1" ht="12.75" customHeight="1">
      <c r="A101" s="105">
        <v>3237</v>
      </c>
      <c r="B101" s="100" t="s">
        <v>122</v>
      </c>
      <c r="C101" s="117">
        <v>37000</v>
      </c>
      <c r="D101" s="117">
        <v>37000</v>
      </c>
      <c r="E101" s="103"/>
      <c r="F101" s="103"/>
      <c r="G101" s="103"/>
      <c r="H101" s="103"/>
      <c r="I101" s="103"/>
      <c r="J101" s="103"/>
      <c r="K101" s="103"/>
    </row>
    <row r="102" spans="1:11" s="12" customFormat="1" ht="12.75" customHeight="1">
      <c r="A102" s="105"/>
      <c r="B102" s="104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1:11" s="12" customFormat="1" ht="12.75" customHeight="1">
      <c r="A103" s="105"/>
      <c r="B103" s="104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1:11" s="12" customFormat="1" ht="25.5">
      <c r="A104" s="99" t="s">
        <v>41</v>
      </c>
      <c r="B104" s="104" t="s">
        <v>124</v>
      </c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1:11" s="12" customFormat="1" ht="25.5">
      <c r="A105" s="99" t="s">
        <v>71</v>
      </c>
      <c r="B105" s="104" t="s">
        <v>125</v>
      </c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1:11" ht="12.75">
      <c r="A106" s="106">
        <v>3</v>
      </c>
      <c r="B106" s="100" t="s">
        <v>121</v>
      </c>
      <c r="C106" s="117">
        <v>123000</v>
      </c>
      <c r="D106" s="117">
        <v>123000</v>
      </c>
      <c r="E106" s="101"/>
      <c r="F106" s="101"/>
      <c r="G106" s="101"/>
      <c r="H106" s="101"/>
      <c r="I106" s="101"/>
      <c r="J106" s="101"/>
      <c r="K106" s="101"/>
    </row>
    <row r="107" spans="1:11" ht="12.75">
      <c r="A107" s="106">
        <v>32</v>
      </c>
      <c r="B107" s="100" t="s">
        <v>121</v>
      </c>
      <c r="C107" s="117">
        <v>123000</v>
      </c>
      <c r="D107" s="117">
        <v>123000</v>
      </c>
      <c r="E107" s="101"/>
      <c r="F107" s="101"/>
      <c r="G107" s="101"/>
      <c r="H107" s="101"/>
      <c r="I107" s="101"/>
      <c r="J107" s="101"/>
      <c r="K107" s="101"/>
    </row>
    <row r="108" spans="1:11" ht="12.75">
      <c r="A108" s="106">
        <v>323</v>
      </c>
      <c r="B108" s="100" t="s">
        <v>126</v>
      </c>
      <c r="C108" s="117">
        <v>123000</v>
      </c>
      <c r="D108" s="117">
        <v>123000</v>
      </c>
      <c r="E108" s="101"/>
      <c r="F108" s="101"/>
      <c r="G108" s="101"/>
      <c r="H108" s="101"/>
      <c r="I108" s="101"/>
      <c r="J108" s="101"/>
      <c r="K108" s="101"/>
    </row>
    <row r="109" spans="1:11" ht="12.75">
      <c r="A109" s="99">
        <v>3232</v>
      </c>
      <c r="B109" s="100" t="s">
        <v>126</v>
      </c>
      <c r="C109" s="117">
        <v>123000</v>
      </c>
      <c r="D109" s="117">
        <v>123000</v>
      </c>
      <c r="E109" s="101"/>
      <c r="F109" s="101"/>
      <c r="G109" s="101"/>
      <c r="H109" s="101"/>
      <c r="I109" s="101"/>
      <c r="J109" s="101"/>
      <c r="K109" s="101"/>
    </row>
    <row r="110" spans="1:11" s="12" customFormat="1" ht="12.75" customHeight="1">
      <c r="A110" s="105"/>
      <c r="B110" s="104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1:11" s="12" customFormat="1" ht="12.75">
      <c r="A111" s="99"/>
      <c r="B111" s="104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1:11" s="12" customFormat="1" ht="12.75">
      <c r="A112" s="99"/>
      <c r="B112" s="104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1:11" ht="12.75">
      <c r="A113" s="106"/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1:11" ht="12.75">
      <c r="A114" s="106"/>
      <c r="B114" s="100" t="s">
        <v>133</v>
      </c>
      <c r="C114" s="117">
        <v>4119292</v>
      </c>
      <c r="D114" s="117">
        <v>558872</v>
      </c>
      <c r="E114" s="117">
        <v>3299620</v>
      </c>
      <c r="F114" s="117">
        <v>9000</v>
      </c>
      <c r="G114" s="117">
        <v>201800</v>
      </c>
      <c r="H114" s="117">
        <v>50000</v>
      </c>
      <c r="I114" s="101"/>
      <c r="J114" s="101"/>
      <c r="K114" s="101"/>
    </row>
    <row r="115" spans="1:11" ht="12.75">
      <c r="A115" s="106"/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1:11" s="12" customFormat="1" ht="12.75">
      <c r="A116" s="99"/>
      <c r="B116" s="104"/>
      <c r="C116" s="103"/>
      <c r="D116" s="103"/>
      <c r="E116" s="103"/>
      <c r="F116" s="103"/>
      <c r="G116" s="103"/>
      <c r="H116" s="103"/>
      <c r="I116" s="103"/>
      <c r="J116" s="103"/>
      <c r="K116" s="103"/>
    </row>
    <row r="117" spans="1:11" ht="12.75">
      <c r="A117" s="106"/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1:11" ht="12.75">
      <c r="A118" s="106"/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1:11" ht="12.75">
      <c r="A119" s="106"/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1" ht="12.75">
      <c r="A120" s="106"/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1:11" s="12" customFormat="1" ht="12.75">
      <c r="A121" s="99"/>
      <c r="B121" s="104"/>
      <c r="C121" s="103"/>
      <c r="D121" s="103"/>
      <c r="E121" s="103"/>
      <c r="F121" s="103"/>
      <c r="G121" s="103"/>
      <c r="H121" s="103"/>
      <c r="I121" s="103"/>
      <c r="J121" s="103"/>
      <c r="K121" s="103"/>
    </row>
    <row r="122" spans="1:11" ht="12.75">
      <c r="A122" s="106"/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1:11" ht="12.75">
      <c r="A123" s="99"/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1:11" s="12" customFormat="1" ht="12.75" customHeight="1">
      <c r="A124" s="105"/>
      <c r="B124" s="104"/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pans="1:11" s="12" customFormat="1" ht="12.75">
      <c r="A125" s="99"/>
      <c r="B125" s="104"/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1:11" s="12" customFormat="1" ht="12.75">
      <c r="A126" s="99"/>
      <c r="B126" s="104"/>
      <c r="C126" s="103"/>
      <c r="D126" s="103"/>
      <c r="E126" s="103"/>
      <c r="F126" s="103"/>
      <c r="G126" s="103"/>
      <c r="H126" s="103"/>
      <c r="I126" s="103"/>
      <c r="J126" s="103"/>
      <c r="K126" s="103"/>
    </row>
    <row r="127" spans="1:11" ht="12.75">
      <c r="A127" s="106"/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1:11" ht="12.75">
      <c r="A128" s="106"/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1:11" ht="12.75">
      <c r="A129" s="106"/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1:11" s="12" customFormat="1" ht="12.75">
      <c r="A130" s="99"/>
      <c r="B130" s="104"/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1:11" ht="12.75">
      <c r="A131" s="106"/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1:11" ht="12.75">
      <c r="A132" s="106"/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1:11" ht="12.75">
      <c r="A133" s="106"/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1:11" ht="12.75">
      <c r="A134" s="106"/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1:11" s="12" customFormat="1" ht="12.75">
      <c r="A135" s="99"/>
      <c r="B135" s="104"/>
      <c r="C135" s="103"/>
      <c r="D135" s="103"/>
      <c r="E135" s="103"/>
      <c r="F135" s="103"/>
      <c r="G135" s="103"/>
      <c r="H135" s="103"/>
      <c r="I135" s="103"/>
      <c r="J135" s="103"/>
      <c r="K135" s="103"/>
    </row>
    <row r="136" spans="1:11" ht="12.75">
      <c r="A136" s="106"/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1:11" ht="12.75">
      <c r="A137" s="99"/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</row>
    <row r="138" spans="1:11" s="12" customFormat="1" ht="12.75" customHeight="1">
      <c r="A138" s="105"/>
      <c r="B138" s="104"/>
      <c r="C138" s="103"/>
      <c r="D138" s="103"/>
      <c r="E138" s="103"/>
      <c r="F138" s="103"/>
      <c r="G138" s="103"/>
      <c r="H138" s="103"/>
      <c r="I138" s="103"/>
      <c r="J138" s="103"/>
      <c r="K138" s="103"/>
    </row>
    <row r="139" spans="1:11" s="12" customFormat="1" ht="12.75">
      <c r="A139" s="99"/>
      <c r="B139" s="104"/>
      <c r="C139" s="103"/>
      <c r="D139" s="103"/>
      <c r="E139" s="103"/>
      <c r="F139" s="103"/>
      <c r="G139" s="103"/>
      <c r="H139" s="103"/>
      <c r="I139" s="103"/>
      <c r="J139" s="103"/>
      <c r="K139" s="103"/>
    </row>
    <row r="140" spans="1:11" s="12" customFormat="1" ht="12.75">
      <c r="A140" s="99"/>
      <c r="B140" s="104"/>
      <c r="C140" s="103"/>
      <c r="D140" s="103"/>
      <c r="E140" s="103"/>
      <c r="F140" s="103"/>
      <c r="G140" s="103"/>
      <c r="H140" s="103"/>
      <c r="I140" s="103"/>
      <c r="J140" s="103"/>
      <c r="K140" s="103"/>
    </row>
    <row r="141" spans="1:11" ht="12.75">
      <c r="A141" s="106"/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</row>
    <row r="142" spans="1:11" ht="12.75">
      <c r="A142" s="106"/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</row>
    <row r="143" spans="1:11" ht="12.75">
      <c r="A143" s="106"/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1:11" s="12" customFormat="1" ht="12.75">
      <c r="A144" s="99"/>
      <c r="B144" s="104"/>
      <c r="C144" s="103"/>
      <c r="D144" s="103"/>
      <c r="E144" s="103"/>
      <c r="F144" s="103"/>
      <c r="G144" s="103"/>
      <c r="H144" s="103"/>
      <c r="I144" s="103"/>
      <c r="J144" s="103"/>
      <c r="K144" s="103"/>
    </row>
    <row r="145" spans="1:11" ht="12.75">
      <c r="A145" s="106"/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</row>
    <row r="146" spans="1:11" ht="12.75">
      <c r="A146" s="106"/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</row>
    <row r="147" spans="1:11" ht="12.75">
      <c r="A147" s="106"/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</row>
    <row r="148" spans="1:11" ht="12.75">
      <c r="A148" s="106"/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</row>
    <row r="149" spans="1:11" s="12" customFormat="1" ht="12.75">
      <c r="A149" s="99"/>
      <c r="B149" s="104"/>
      <c r="C149" s="103"/>
      <c r="D149" s="103"/>
      <c r="E149" s="103"/>
      <c r="F149" s="103"/>
      <c r="G149" s="103"/>
      <c r="H149" s="103"/>
      <c r="I149" s="103"/>
      <c r="J149" s="103"/>
      <c r="K149" s="103"/>
    </row>
    <row r="150" spans="1:11" ht="12.75">
      <c r="A150" s="106"/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1:11" ht="12.75">
      <c r="A151" s="99"/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</row>
    <row r="152" spans="1:11" s="12" customFormat="1" ht="12.75">
      <c r="A152" s="105"/>
      <c r="B152" s="104"/>
      <c r="C152" s="103"/>
      <c r="D152" s="103"/>
      <c r="E152" s="103"/>
      <c r="F152" s="103"/>
      <c r="G152" s="103"/>
      <c r="H152" s="103"/>
      <c r="I152" s="103"/>
      <c r="J152" s="103"/>
      <c r="K152" s="103"/>
    </row>
    <row r="153" spans="1:11" s="12" customFormat="1" ht="12.75">
      <c r="A153" s="99"/>
      <c r="B153" s="104"/>
      <c r="C153" s="103"/>
      <c r="D153" s="103"/>
      <c r="E153" s="103"/>
      <c r="F153" s="103"/>
      <c r="G153" s="103"/>
      <c r="H153" s="103"/>
      <c r="I153" s="103"/>
      <c r="J153" s="103"/>
      <c r="K153" s="103"/>
    </row>
    <row r="154" spans="1:11" s="12" customFormat="1" ht="12.75">
      <c r="A154" s="99"/>
      <c r="B154" s="104"/>
      <c r="C154" s="103"/>
      <c r="D154" s="103"/>
      <c r="E154" s="103"/>
      <c r="F154" s="103"/>
      <c r="G154" s="103"/>
      <c r="H154" s="103"/>
      <c r="I154" s="103"/>
      <c r="J154" s="103"/>
      <c r="K154" s="103"/>
    </row>
    <row r="155" spans="1:11" ht="12.75">
      <c r="A155" s="106"/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</row>
    <row r="156" spans="1:11" ht="12.75">
      <c r="A156" s="106"/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</row>
    <row r="157" spans="1:11" ht="12.75">
      <c r="A157" s="106"/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</row>
    <row r="158" spans="1:11" s="12" customFormat="1" ht="12.75">
      <c r="A158" s="99"/>
      <c r="B158" s="104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1:11" ht="12.75">
      <c r="A159" s="106"/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</row>
    <row r="160" spans="1:11" ht="12.75">
      <c r="A160" s="106"/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</row>
    <row r="161" spans="1:11" ht="12.75">
      <c r="A161" s="106"/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</row>
    <row r="162" spans="1:11" ht="12.75">
      <c r="A162" s="106"/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</row>
    <row r="163" spans="1:11" s="12" customFormat="1" ht="12.75">
      <c r="A163" s="99"/>
      <c r="B163" s="104"/>
      <c r="C163" s="103"/>
      <c r="D163" s="103"/>
      <c r="E163" s="103"/>
      <c r="F163" s="103"/>
      <c r="G163" s="103"/>
      <c r="H163" s="103"/>
      <c r="I163" s="103"/>
      <c r="J163" s="103"/>
      <c r="K163" s="103"/>
    </row>
    <row r="164" spans="1:11" ht="12.75">
      <c r="A164" s="106"/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</row>
    <row r="165" spans="1:11" s="12" customFormat="1" ht="12.75">
      <c r="A165" s="99"/>
      <c r="B165" s="104"/>
      <c r="C165" s="103"/>
      <c r="D165" s="103"/>
      <c r="E165" s="103"/>
      <c r="F165" s="103"/>
      <c r="G165" s="103"/>
      <c r="H165" s="103"/>
      <c r="I165" s="103"/>
      <c r="J165" s="103"/>
      <c r="K165" s="103"/>
    </row>
    <row r="166" spans="1:11" s="12" customFormat="1" ht="12.75">
      <c r="A166" s="99"/>
      <c r="B166" s="104"/>
      <c r="C166" s="103"/>
      <c r="D166" s="103"/>
      <c r="E166" s="103"/>
      <c r="F166" s="103"/>
      <c r="G166" s="103"/>
      <c r="H166" s="103"/>
      <c r="I166" s="103"/>
      <c r="J166" s="103"/>
      <c r="K166" s="103"/>
    </row>
    <row r="167" spans="1:11" ht="12.75">
      <c r="A167" s="106"/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</row>
    <row r="168" spans="1:11" ht="12.75">
      <c r="A168" s="106"/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</row>
    <row r="169" spans="1:11" ht="12.75">
      <c r="A169" s="99"/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</row>
    <row r="170" spans="1:11" s="12" customFormat="1" ht="12.75" customHeight="1">
      <c r="A170" s="105"/>
      <c r="B170" s="104"/>
      <c r="C170" s="103"/>
      <c r="D170" s="103"/>
      <c r="E170" s="103"/>
      <c r="F170" s="103"/>
      <c r="G170" s="103"/>
      <c r="H170" s="103"/>
      <c r="I170" s="103"/>
      <c r="J170" s="103"/>
      <c r="K170" s="103"/>
    </row>
    <row r="171" spans="1:11" s="12" customFormat="1" ht="12.75">
      <c r="A171" s="99"/>
      <c r="B171" s="104"/>
      <c r="C171" s="103"/>
      <c r="D171" s="103"/>
      <c r="E171" s="103"/>
      <c r="F171" s="103"/>
      <c r="G171" s="103"/>
      <c r="H171" s="103"/>
      <c r="I171" s="103"/>
      <c r="J171" s="103"/>
      <c r="K171" s="103"/>
    </row>
    <row r="172" spans="1:11" s="12" customFormat="1" ht="12.75">
      <c r="A172" s="99"/>
      <c r="B172" s="104"/>
      <c r="C172" s="103"/>
      <c r="D172" s="103"/>
      <c r="E172" s="103"/>
      <c r="F172" s="103"/>
      <c r="G172" s="103"/>
      <c r="H172" s="103"/>
      <c r="I172" s="103"/>
      <c r="J172" s="103"/>
      <c r="K172" s="103"/>
    </row>
    <row r="173" spans="1:11" ht="12.75">
      <c r="A173" s="106"/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</row>
    <row r="174" spans="1:11" ht="12.75">
      <c r="A174" s="106"/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1:11" ht="12.75">
      <c r="A175" s="106"/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</row>
    <row r="176" spans="1:11" s="12" customFormat="1" ht="12.75">
      <c r="A176" s="99"/>
      <c r="B176" s="104"/>
      <c r="C176" s="103"/>
      <c r="D176" s="103"/>
      <c r="E176" s="103"/>
      <c r="F176" s="103"/>
      <c r="G176" s="103"/>
      <c r="H176" s="103"/>
      <c r="I176" s="103"/>
      <c r="J176" s="103"/>
      <c r="K176" s="103"/>
    </row>
    <row r="177" spans="1:11" ht="12.75">
      <c r="A177" s="106"/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1:11" ht="12.75">
      <c r="A178" s="106"/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1:11" ht="12.75">
      <c r="A179" s="106"/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1:11" ht="12.75">
      <c r="A180" s="106"/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1:11" s="12" customFormat="1" ht="12.75">
      <c r="A181" s="99"/>
      <c r="B181" s="104"/>
      <c r="C181" s="103"/>
      <c r="D181" s="103"/>
      <c r="E181" s="103"/>
      <c r="F181" s="103"/>
      <c r="G181" s="103"/>
      <c r="H181" s="103"/>
      <c r="I181" s="103"/>
      <c r="J181" s="103"/>
      <c r="K181" s="103"/>
    </row>
    <row r="182" spans="1:11" ht="12.75">
      <c r="A182" s="106"/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1:11" s="12" customFormat="1" ht="12.75">
      <c r="A183" s="99"/>
      <c r="B183" s="104"/>
      <c r="C183" s="103"/>
      <c r="D183" s="103"/>
      <c r="E183" s="103"/>
      <c r="F183" s="103"/>
      <c r="G183" s="103"/>
      <c r="H183" s="103"/>
      <c r="I183" s="103"/>
      <c r="J183" s="103"/>
      <c r="K183" s="103"/>
    </row>
    <row r="184" spans="1:11" ht="12.75">
      <c r="A184" s="106"/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1:11" s="12" customFormat="1" ht="12.75">
      <c r="A185" s="99"/>
      <c r="B185" s="104"/>
      <c r="C185" s="103"/>
      <c r="D185" s="103"/>
      <c r="E185" s="103"/>
      <c r="F185" s="103"/>
      <c r="G185" s="103"/>
      <c r="H185" s="103"/>
      <c r="I185" s="103"/>
      <c r="J185" s="103"/>
      <c r="K185" s="103"/>
    </row>
    <row r="186" spans="1:11" s="12" customFormat="1" ht="12.75">
      <c r="A186" s="99"/>
      <c r="B186" s="104"/>
      <c r="C186" s="103"/>
      <c r="D186" s="103"/>
      <c r="E186" s="103"/>
      <c r="F186" s="103"/>
      <c r="G186" s="103"/>
      <c r="H186" s="103"/>
      <c r="I186" s="103"/>
      <c r="J186" s="103"/>
      <c r="K186" s="103"/>
    </row>
    <row r="187" spans="1:11" ht="12.75" customHeight="1">
      <c r="A187" s="106"/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1:11" ht="12.75">
      <c r="A188" s="106"/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1:11" ht="12.75">
      <c r="A189" s="99"/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1:11" s="12" customFormat="1" ht="12.75">
      <c r="A190" s="105" t="s">
        <v>42</v>
      </c>
      <c r="B190" s="104"/>
      <c r="C190" s="103"/>
      <c r="D190" s="103"/>
      <c r="E190" s="103"/>
      <c r="F190" s="103"/>
      <c r="G190" s="103"/>
      <c r="H190" s="103"/>
      <c r="I190" s="103"/>
      <c r="J190" s="103"/>
      <c r="K190" s="103"/>
    </row>
    <row r="191" spans="1:11" s="12" customFormat="1" ht="12.75">
      <c r="A191" s="99"/>
      <c r="B191" s="104"/>
      <c r="C191" s="103"/>
      <c r="D191" s="103"/>
      <c r="E191" s="103"/>
      <c r="F191" s="103"/>
      <c r="G191" s="103"/>
      <c r="H191" s="103"/>
      <c r="I191" s="103"/>
      <c r="J191" s="103"/>
      <c r="K191" s="103"/>
    </row>
    <row r="192" spans="1:11" s="12" customFormat="1" ht="12.75">
      <c r="A192" s="99"/>
      <c r="B192" s="104"/>
      <c r="C192" s="103"/>
      <c r="D192" s="103"/>
      <c r="E192" s="103"/>
      <c r="F192" s="103"/>
      <c r="G192" s="103"/>
      <c r="H192" s="103"/>
      <c r="I192" s="103"/>
      <c r="J192" s="103"/>
      <c r="K192" s="103"/>
    </row>
    <row r="193" spans="1:11" ht="12.75">
      <c r="A193" s="106"/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1:11" ht="12.75">
      <c r="A194" s="106"/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1:11" ht="12.75">
      <c r="A195" s="106"/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</row>
    <row r="196" spans="1:11" s="12" customFormat="1" ht="12.75">
      <c r="A196" s="99"/>
      <c r="B196" s="104"/>
      <c r="C196" s="103"/>
      <c r="D196" s="103"/>
      <c r="E196" s="103"/>
      <c r="F196" s="103"/>
      <c r="G196" s="103"/>
      <c r="H196" s="103"/>
      <c r="I196" s="103"/>
      <c r="J196" s="103"/>
      <c r="K196" s="103"/>
    </row>
    <row r="197" spans="1:11" ht="12.75">
      <c r="A197" s="106"/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</row>
    <row r="198" spans="1:11" ht="12.75">
      <c r="A198" s="106"/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</row>
    <row r="199" spans="1:11" ht="12.75">
      <c r="A199" s="106"/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1:11" ht="12.75">
      <c r="A200" s="106"/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</row>
    <row r="201" spans="1:11" s="12" customFormat="1" ht="12.75">
      <c r="A201" s="99"/>
      <c r="B201" s="104"/>
      <c r="C201" s="103"/>
      <c r="D201" s="103"/>
      <c r="E201" s="103"/>
      <c r="F201" s="103"/>
      <c r="G201" s="103"/>
      <c r="H201" s="103"/>
      <c r="I201" s="103"/>
      <c r="J201" s="103"/>
      <c r="K201" s="103"/>
    </row>
    <row r="202" spans="1:11" ht="12.75">
      <c r="A202" s="106"/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</row>
    <row r="203" spans="1:11" s="12" customFormat="1" ht="12.75">
      <c r="A203" s="99"/>
      <c r="B203" s="104"/>
      <c r="C203" s="103"/>
      <c r="D203" s="103"/>
      <c r="E203" s="103"/>
      <c r="F203" s="103"/>
      <c r="G203" s="103"/>
      <c r="H203" s="103"/>
      <c r="I203" s="103"/>
      <c r="J203" s="103"/>
      <c r="K203" s="103"/>
    </row>
    <row r="204" spans="1:11" s="12" customFormat="1" ht="12.75">
      <c r="A204" s="99"/>
      <c r="B204" s="104"/>
      <c r="C204" s="103"/>
      <c r="D204" s="103"/>
      <c r="E204" s="103"/>
      <c r="F204" s="103"/>
      <c r="G204" s="103"/>
      <c r="H204" s="103"/>
      <c r="I204" s="103"/>
      <c r="J204" s="103"/>
      <c r="K204" s="103"/>
    </row>
    <row r="205" spans="1:11" ht="12.75">
      <c r="A205" s="106"/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</row>
    <row r="206" spans="1:11" s="12" customFormat="1" ht="12.75">
      <c r="A206" s="99"/>
      <c r="B206" s="104"/>
      <c r="C206" s="103"/>
      <c r="D206" s="103"/>
      <c r="E206" s="103"/>
      <c r="F206" s="103"/>
      <c r="G206" s="103"/>
      <c r="H206" s="103"/>
      <c r="I206" s="103"/>
      <c r="J206" s="103"/>
      <c r="K206" s="103"/>
    </row>
    <row r="207" spans="1:11" ht="12.75">
      <c r="A207" s="106"/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</row>
    <row r="208" spans="1:11" ht="12.75">
      <c r="A208" s="106"/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</row>
    <row r="209" spans="1:11" ht="12.75">
      <c r="A209" s="91"/>
      <c r="B209" s="15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5">
      <c r="A210" s="91"/>
      <c r="B210" s="107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5">
      <c r="A211" s="91"/>
      <c r="B211" s="108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5">
      <c r="A212" s="91"/>
      <c r="B212" s="107" t="s">
        <v>61</v>
      </c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5">
      <c r="A213" s="91"/>
      <c r="B213" s="108" t="s">
        <v>45</v>
      </c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5">
      <c r="A214" s="91"/>
      <c r="B214" s="107" t="s">
        <v>62</v>
      </c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5">
      <c r="A215" s="91"/>
      <c r="B215" s="109" t="s">
        <v>63</v>
      </c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5">
      <c r="A216" s="91"/>
      <c r="B216" s="107" t="s">
        <v>46</v>
      </c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5">
      <c r="A217" s="91"/>
      <c r="B217" s="108" t="s">
        <v>47</v>
      </c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5">
      <c r="A218" s="91"/>
      <c r="B218" s="108" t="s">
        <v>48</v>
      </c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5">
      <c r="A219" s="91"/>
      <c r="B219" s="108" t="s">
        <v>49</v>
      </c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5">
      <c r="A220" s="91"/>
      <c r="B220" s="108" t="s">
        <v>50</v>
      </c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5">
      <c r="A221" s="91"/>
      <c r="B221" s="108" t="s">
        <v>51</v>
      </c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5">
      <c r="A222" s="91"/>
      <c r="B222" s="108" t="s">
        <v>64</v>
      </c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5">
      <c r="A223" s="91"/>
      <c r="B223" s="108" t="s">
        <v>65</v>
      </c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5">
      <c r="A224" s="91"/>
      <c r="B224" s="108" t="s">
        <v>66</v>
      </c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5">
      <c r="A225" s="91"/>
      <c r="B225" s="107" t="s">
        <v>52</v>
      </c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5">
      <c r="A226" s="91"/>
      <c r="B226" s="108" t="s">
        <v>53</v>
      </c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5">
      <c r="A227" s="91"/>
      <c r="B227" s="108" t="s">
        <v>54</v>
      </c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5">
      <c r="A228" s="91"/>
      <c r="B228" s="108" t="s">
        <v>55</v>
      </c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5">
      <c r="A229" s="91"/>
      <c r="B229" s="108" t="s">
        <v>67</v>
      </c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5">
      <c r="A230" s="91"/>
      <c r="B230" s="108" t="s">
        <v>56</v>
      </c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5">
      <c r="A231" s="91"/>
      <c r="B231" s="108" t="s">
        <v>57</v>
      </c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5">
      <c r="A232" s="91"/>
      <c r="B232" s="108" t="s">
        <v>58</v>
      </c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5">
      <c r="A233" s="91"/>
      <c r="B233" s="107" t="s">
        <v>59</v>
      </c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5">
      <c r="A234" s="91"/>
      <c r="B234" s="108" t="s">
        <v>60</v>
      </c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91"/>
      <c r="B235" s="15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2.75">
      <c r="A236" s="91"/>
      <c r="B236" s="15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2.75">
      <c r="A237" s="91"/>
      <c r="B237" s="15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2.75">
      <c r="A238" s="91"/>
      <c r="B238" s="15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2.75">
      <c r="A239" s="91"/>
      <c r="B239" s="15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91"/>
      <c r="B240" s="15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91"/>
      <c r="B241" s="15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2.75">
      <c r="A242" s="91"/>
      <c r="B242" s="15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91"/>
      <c r="B243" s="15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2.75">
      <c r="A244" s="91"/>
      <c r="B244" s="15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2.75">
      <c r="A245" s="91"/>
      <c r="B245" s="15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91"/>
      <c r="B246" s="15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91"/>
      <c r="B247" s="15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2.75">
      <c r="A248" s="91"/>
      <c r="B248" s="15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2.75">
      <c r="A249" s="91"/>
      <c r="B249" s="15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91"/>
      <c r="B250" s="15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2.75">
      <c r="A251" s="91"/>
      <c r="B251" s="15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2.75">
      <c r="A252" s="91"/>
      <c r="B252" s="15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2.75">
      <c r="A253" s="91"/>
      <c r="B253" s="15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91"/>
      <c r="B254" s="15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2.75">
      <c r="A255" s="91"/>
      <c r="B255" s="15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2.75">
      <c r="A256" s="91"/>
      <c r="B256" s="15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91"/>
      <c r="B257" s="15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2.75">
      <c r="A258" s="91"/>
      <c r="B258" s="15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91"/>
      <c r="B259" s="15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2.75">
      <c r="A260" s="91"/>
      <c r="B260" s="15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2.75">
      <c r="A261" s="91"/>
      <c r="B261" s="15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91"/>
      <c r="B262" s="15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2.75">
      <c r="A263" s="91"/>
      <c r="B263" s="15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91"/>
      <c r="B264" s="15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91"/>
      <c r="B265" s="15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2.75">
      <c r="A266" s="91"/>
      <c r="B266" s="15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2.75">
      <c r="A267" s="91"/>
      <c r="B267" s="15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91"/>
      <c r="B268" s="15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91"/>
      <c r="B269" s="15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91"/>
      <c r="B270" s="15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91"/>
      <c r="B271" s="15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2.75">
      <c r="A272" s="91"/>
      <c r="B272" s="15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2.75">
      <c r="A273" s="91"/>
      <c r="B273" s="15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91"/>
      <c r="B274" s="15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2.75">
      <c r="A275" s="91"/>
      <c r="B275" s="15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91"/>
      <c r="B276" s="15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91"/>
      <c r="B277" s="15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2.75">
      <c r="A278" s="91"/>
      <c r="B278" s="15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2.75">
      <c r="A279" s="91"/>
      <c r="B279" s="15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91"/>
      <c r="B280" s="15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91"/>
      <c r="B281" s="15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91"/>
      <c r="B282" s="15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91"/>
      <c r="B283" s="15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91"/>
      <c r="B284" s="15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91"/>
      <c r="B285" s="15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2.75">
      <c r="A286" s="91"/>
      <c r="B286" s="15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2.75">
      <c r="A287" s="91"/>
      <c r="B287" s="15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91"/>
      <c r="B288" s="15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91"/>
      <c r="B289" s="15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2.75">
      <c r="A290" s="91"/>
      <c r="B290" s="15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2.75">
      <c r="A291" s="91"/>
      <c r="B291" s="15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2.75">
      <c r="A292" s="91"/>
      <c r="B292" s="15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2.75">
      <c r="A293" s="91"/>
      <c r="B293" s="15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2.75">
      <c r="A294" s="91"/>
      <c r="B294" s="15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2.75">
      <c r="A295" s="91"/>
      <c r="B295" s="15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2.75">
      <c r="A296" s="91"/>
      <c r="B296" s="15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2.75">
      <c r="A297" s="91"/>
      <c r="B297" s="15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2.75">
      <c r="A298" s="91"/>
      <c r="B298" s="15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91"/>
      <c r="B299" s="15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91"/>
      <c r="B300" s="15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91"/>
      <c r="B301" s="15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2.75">
      <c r="A302" s="91"/>
      <c r="B302" s="15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91"/>
      <c r="B303" s="15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91"/>
      <c r="B304" s="15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91"/>
      <c r="B305" s="15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91"/>
      <c r="B306" s="15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91"/>
      <c r="B307" s="15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91"/>
      <c r="B308" s="15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91"/>
      <c r="B309" s="15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2.75">
      <c r="A310" s="91"/>
      <c r="B310" s="15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2.75">
      <c r="A311" s="91"/>
      <c r="B311" s="15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91"/>
      <c r="B312" s="15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2.75">
      <c r="A313" s="91"/>
      <c r="B313" s="15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2.75">
      <c r="A314" s="91"/>
      <c r="B314" s="15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91"/>
      <c r="B315" s="15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2.75">
      <c r="A316" s="91"/>
      <c r="B316" s="15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2.75">
      <c r="A317" s="91"/>
      <c r="B317" s="15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91"/>
      <c r="B318" s="15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2.75">
      <c r="A319" s="91"/>
      <c r="B319" s="15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2.75">
      <c r="A320" s="91"/>
      <c r="B320" s="15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91"/>
      <c r="B321" s="15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91"/>
      <c r="B322" s="15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2.75">
      <c r="A323" s="91"/>
      <c r="B323" s="15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2.75">
      <c r="A324" s="91"/>
      <c r="B324" s="15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91"/>
      <c r="B325" s="15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2.75">
      <c r="A326" s="91"/>
      <c r="B326" s="15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2.75">
      <c r="A327" s="91"/>
      <c r="B327" s="15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91"/>
      <c r="B328" s="15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91"/>
      <c r="B329" s="15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2.75">
      <c r="A330" s="91"/>
      <c r="B330" s="15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91"/>
      <c r="B331" s="15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2.75">
      <c r="A332" s="91"/>
      <c r="B332" s="15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2.75">
      <c r="A333" s="91"/>
      <c r="B333" s="15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91"/>
      <c r="B334" s="15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91"/>
      <c r="B335" s="15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91"/>
      <c r="B336" s="15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91"/>
      <c r="B337" s="15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91"/>
      <c r="B338" s="15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2.75">
      <c r="A339" s="91"/>
      <c r="B339" s="15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2.75">
      <c r="A340" s="91"/>
      <c r="B340" s="15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2.75">
      <c r="A341" s="91"/>
      <c r="B341" s="15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2.75">
      <c r="A342" s="91"/>
      <c r="B342" s="15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91"/>
      <c r="B343" s="15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91"/>
      <c r="B344" s="15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2.75">
      <c r="A345" s="91"/>
      <c r="B345" s="15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2.75">
      <c r="A346" s="91"/>
      <c r="B346" s="15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2.75">
      <c r="A347" s="91"/>
      <c r="B347" s="15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91"/>
      <c r="B348" s="15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2.75">
      <c r="A349" s="91"/>
      <c r="B349" s="15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.75">
      <c r="A350" s="91"/>
      <c r="B350" s="15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.75">
      <c r="A351" s="91"/>
      <c r="B351" s="15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.75">
      <c r="A352" s="91"/>
      <c r="B352" s="15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91"/>
      <c r="B353" s="15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91"/>
      <c r="B354" s="15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91"/>
      <c r="B355" s="15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91"/>
      <c r="B356" s="15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91"/>
      <c r="B357" s="15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91"/>
      <c r="B358" s="15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91"/>
      <c r="B359" s="15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91"/>
      <c r="B360" s="15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91"/>
      <c r="B361" s="15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91"/>
      <c r="B362" s="15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91"/>
      <c r="B363" s="15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.75">
      <c r="A364" s="91"/>
      <c r="B364" s="15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91"/>
      <c r="B365" s="15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91"/>
      <c r="B366" s="15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91"/>
      <c r="B367" s="15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91"/>
      <c r="B368" s="15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91"/>
      <c r="B369" s="15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91"/>
      <c r="B370" s="15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91"/>
      <c r="B371" s="15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91"/>
      <c r="B372" s="15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91"/>
      <c r="B373" s="15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91"/>
      <c r="B374" s="15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91"/>
      <c r="B375" s="15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91"/>
      <c r="B376" s="15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91"/>
      <c r="B377" s="15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91"/>
      <c r="B378" s="15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91"/>
      <c r="B379" s="15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91"/>
      <c r="B380" s="15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91"/>
      <c r="B381" s="15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2.75">
      <c r="A382" s="91"/>
      <c r="B382" s="15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91"/>
      <c r="B383" s="15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2.75">
      <c r="A384" s="91"/>
      <c r="B384" s="15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2.75">
      <c r="A385" s="91"/>
      <c r="B385" s="15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2.75">
      <c r="A386" s="91"/>
      <c r="B386" s="15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2.75">
      <c r="A387" s="91"/>
      <c r="B387" s="15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2.75">
      <c r="A388" s="91"/>
      <c r="B388" s="15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2.75">
      <c r="A389" s="91"/>
      <c r="B389" s="15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91"/>
      <c r="B390" s="15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2.75">
      <c r="A391" s="91"/>
      <c r="B391" s="15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2.75">
      <c r="A392" s="91"/>
      <c r="B392" s="15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2.75">
      <c r="A393" s="91"/>
      <c r="B393" s="15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2.75">
      <c r="A394" s="91"/>
      <c r="B394" s="15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2.75">
      <c r="A395" s="91"/>
      <c r="B395" s="15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2.75">
      <c r="A396" s="91"/>
      <c r="B396" s="15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2.75">
      <c r="A397" s="91"/>
      <c r="B397" s="15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2.75">
      <c r="A398" s="91"/>
      <c r="B398" s="15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2.75">
      <c r="A399" s="91"/>
      <c r="B399" s="15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2.75">
      <c r="A400" s="91"/>
      <c r="B400" s="15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2.75">
      <c r="A401" s="91"/>
      <c r="B401" s="15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2.75">
      <c r="A402" s="91"/>
      <c r="B402" s="15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2.75">
      <c r="A403" s="91"/>
      <c r="B403" s="15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2.75">
      <c r="A404" s="91"/>
      <c r="B404" s="15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2.75">
      <c r="A405" s="91"/>
      <c r="B405" s="15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2.75">
      <c r="A406" s="91"/>
      <c r="B406" s="15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2.75">
      <c r="A407" s="91"/>
      <c r="B407" s="15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2.75">
      <c r="A408" s="91"/>
      <c r="B408" s="15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2.75">
      <c r="A409" s="91"/>
      <c r="B409" s="15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2.75">
      <c r="A410" s="91"/>
      <c r="B410" s="15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2.75">
      <c r="A411" s="91"/>
      <c r="B411" s="15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2.75">
      <c r="A412" s="91"/>
      <c r="B412" s="15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2.75">
      <c r="A413" s="91"/>
      <c r="B413" s="15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91"/>
      <c r="B414" s="15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2.75">
      <c r="A415" s="91"/>
      <c r="B415" s="15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2.75">
      <c r="A416" s="91"/>
      <c r="B416" s="15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2.75">
      <c r="A417" s="91"/>
      <c r="B417" s="15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2.75">
      <c r="A418" s="91"/>
      <c r="B418" s="15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2.75">
      <c r="A419" s="91"/>
      <c r="B419" s="15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2.75">
      <c r="A420" s="91"/>
      <c r="B420" s="15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2.75">
      <c r="A421" s="91"/>
      <c r="B421" s="15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2.75">
      <c r="A422" s="91"/>
      <c r="B422" s="15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2.75">
      <c r="A423" s="91"/>
      <c r="B423" s="15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2.75">
      <c r="A424" s="91"/>
      <c r="B424" s="15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2.75">
      <c r="A425" s="91"/>
      <c r="B425" s="15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2.75">
      <c r="A426" s="91"/>
      <c r="B426" s="15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2.75">
      <c r="A427" s="91"/>
      <c r="B427" s="15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2.75">
      <c r="A428" s="91"/>
      <c r="B428" s="15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2.75">
      <c r="A429" s="91"/>
      <c r="B429" s="15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2.75">
      <c r="A430" s="91"/>
      <c r="B430" s="15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2.75">
      <c r="A431" s="91"/>
      <c r="B431" s="15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2.75">
      <c r="A432" s="91"/>
      <c r="B432" s="15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2.75">
      <c r="A433" s="91"/>
      <c r="B433" s="15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2.75">
      <c r="A434" s="91"/>
      <c r="B434" s="15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2.75">
      <c r="A435" s="91"/>
      <c r="B435" s="15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2.75">
      <c r="A436" s="91"/>
      <c r="B436" s="15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2.75">
      <c r="A437" s="91"/>
      <c r="B437" s="15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2.75">
      <c r="A438" s="91"/>
      <c r="B438" s="15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2.75">
      <c r="A439" s="91"/>
      <c r="B439" s="15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2.75">
      <c r="A440" s="91"/>
      <c r="B440" s="15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2.75">
      <c r="A441" s="91"/>
      <c r="B441" s="15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2.75">
      <c r="A442" s="91"/>
      <c r="B442" s="15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2.75">
      <c r="A443" s="91"/>
      <c r="B443" s="15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2.75">
      <c r="A444" s="91"/>
      <c r="B444" s="15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2.75">
      <c r="A445" s="91"/>
      <c r="B445" s="15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2.75">
      <c r="A446" s="91"/>
      <c r="B446" s="15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2.75">
      <c r="A447" s="91"/>
      <c r="B447" s="15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2.75">
      <c r="A448" s="91"/>
      <c r="B448" s="15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2.75">
      <c r="A449" s="91"/>
      <c r="B449" s="15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2.75">
      <c r="A450" s="91"/>
      <c r="B450" s="15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2.75">
      <c r="A451" s="91"/>
      <c r="B451" s="15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2.75">
      <c r="A452" s="91"/>
      <c r="B452" s="15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2.75">
      <c r="A453" s="91"/>
      <c r="B453" s="15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2.75">
      <c r="A454" s="91"/>
      <c r="B454" s="15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2.75">
      <c r="A455" s="91"/>
      <c r="B455" s="15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2.75">
      <c r="A456" s="91"/>
      <c r="B456" s="15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2.75">
      <c r="A457" s="91"/>
      <c r="B457" s="15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2.75">
      <c r="A458" s="91"/>
      <c r="B458" s="15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2.75">
      <c r="A459" s="91"/>
      <c r="B459" s="15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2.75">
      <c r="A460" s="91"/>
      <c r="B460" s="15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2.75">
      <c r="A461" s="91"/>
      <c r="B461" s="15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2.75">
      <c r="A462" s="91"/>
      <c r="B462" s="15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2.75">
      <c r="A463" s="91"/>
      <c r="B463" s="15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2.75">
      <c r="A464" s="91"/>
      <c r="B464" s="15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2.75">
      <c r="A465" s="91"/>
      <c r="B465" s="15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2.75">
      <c r="A466" s="91"/>
      <c r="B466" s="15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2.75">
      <c r="A467" s="91"/>
      <c r="B467" s="15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2.75">
      <c r="A468" s="91"/>
      <c r="B468" s="15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2.75">
      <c r="A469" s="91"/>
      <c r="B469" s="15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2.75">
      <c r="A470" s="91"/>
      <c r="B470" s="15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2.75">
      <c r="A471" s="91"/>
      <c r="B471" s="15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2.75">
      <c r="A472" s="91"/>
      <c r="B472" s="15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12.75">
      <c r="A473" s="91"/>
      <c r="B473" s="15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12.75">
      <c r="A474" s="91"/>
      <c r="B474" s="15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12.75">
      <c r="A475" s="91"/>
      <c r="B475" s="15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12.75">
      <c r="A476" s="91"/>
      <c r="B476" s="15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12.75">
      <c r="A477" s="91"/>
      <c r="B477" s="15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12.75">
      <c r="A478" s="91"/>
      <c r="B478" s="15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12.75">
      <c r="A479" s="91"/>
      <c r="B479" s="15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12.75">
      <c r="A480" s="91"/>
      <c r="B480" s="15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12.75">
      <c r="A481" s="91"/>
      <c r="B481" s="15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12.75">
      <c r="A482" s="91"/>
      <c r="B482" s="15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12.75">
      <c r="A483" s="91"/>
      <c r="B483" s="15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2.75">
      <c r="A484" s="91"/>
      <c r="B484" s="15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2.75">
      <c r="A485" s="91"/>
      <c r="B485" s="15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12.75">
      <c r="A486" s="91"/>
      <c r="B486" s="15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12.75">
      <c r="A487" s="91"/>
      <c r="B487" s="15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2.75">
      <c r="A488" s="91"/>
      <c r="B488" s="15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12.75">
      <c r="A489" s="91"/>
      <c r="B489" s="15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2.75">
      <c r="A490" s="91"/>
      <c r="B490" s="15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2.75">
      <c r="A491" s="91"/>
      <c r="B491" s="15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2.75">
      <c r="A492" s="91"/>
      <c r="B492" s="15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2.75">
      <c r="A493" s="91"/>
      <c r="B493" s="15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2.75">
      <c r="A494" s="91"/>
      <c r="B494" s="15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2.75">
      <c r="A495" s="91"/>
      <c r="B495" s="15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2.75">
      <c r="A496" s="91"/>
      <c r="B496" s="15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2.75">
      <c r="A497" s="91"/>
      <c r="B497" s="15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2.75">
      <c r="A498" s="91"/>
      <c r="B498" s="15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2.75">
      <c r="A499" s="91"/>
      <c r="B499" s="15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2.75">
      <c r="A500" s="91"/>
      <c r="B500" s="15"/>
      <c r="C500" s="10"/>
      <c r="D500" s="10"/>
      <c r="E500" s="10"/>
      <c r="F500" s="10"/>
      <c r="G500" s="10"/>
      <c r="H500" s="10"/>
      <c r="I500" s="10"/>
      <c r="J500" s="10"/>
      <c r="K500" s="10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Stefica Facko Vrban</cp:lastModifiedBy>
  <cp:lastPrinted>2015-09-04T10:00:34Z</cp:lastPrinted>
  <dcterms:created xsi:type="dcterms:W3CDTF">2013-09-11T11:00:21Z</dcterms:created>
  <dcterms:modified xsi:type="dcterms:W3CDTF">2015-09-30T10:02:56Z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