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<sst xmlns="http://schemas.openxmlformats.org/spreadsheetml/2006/main" count="155" uniqueCount="110">
  <si>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</si>
  <si>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</si>
  <si>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</si>
  <si>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</si>
  <si>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</si>
  <si>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</si>
  <si>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</si>
  <si>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</si>
  <si>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</si>
  <si>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</si>
  <si>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</si>
  <si>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</si>
  <si>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</si>
  <si>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</si>
  <si>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</si>
  <si>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</si>
  <si>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</si>
  <si>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</si>
  <si>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</si>
  <si>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</si>
  <si>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</si>
  <si>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</si>
  <si>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</si>
  <si>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</si>
  <si>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</si>
  <si>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</si>
  <si>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</si>
  <si>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</si>
  <si>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</si>
  <si>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</si>
  <si>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</si>
  <si>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</si>
  <si>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</si>
  <si>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</si>
  <si>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</si>
  <si>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</si>
  <si>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</si>
  <si>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</si>
  <si>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</si>
  <si>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</si>
  <si>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</si>
  <si>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</si>
  <si>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</si>
  <si>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</si>
  <si>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</si>
  <si>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</si>
  <si>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</si>
  <si>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</si>
  <si>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</si>
  <si>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</si>
  <si>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</si>
  <si>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</si>
  <si>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</si>
  <si>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</si>
  <si>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</si>
  <si>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</si>
  <si>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</si>
  <si>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</si>
  <si>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</si>
  <si>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</si>
  <si>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</si>
  <si>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</si>
  <si>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</si>
  <si>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</si>
  <si>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</si>
  <si>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</si>
  <si>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</si>
  <si>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</si>
  <si>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</si>
  <si>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</si>
  <si>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</si>
  <si>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</si>
  <si>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Opći prihodi i primici- županijski proračun</t>
  </si>
  <si>
    <t>Opći prihodi i primici- državni proračun</t>
  </si>
  <si>
    <t>UKUPNO: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</si>
  <si>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</si>
  <si>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</si>
  <si>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</si>
  <si>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</si>
  <si>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</si>
  <si>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2017.</t>
  </si>
  <si>
    <t>Zakupnine i najamnine</t>
  </si>
  <si>
    <t>Program 1001  Minimalni standard u osnovnom školstvu - materijalni i financijski rashodi</t>
  </si>
  <si>
    <t>2018.</t>
  </si>
  <si>
    <t>PROJEKCIJA PLANA ZA 2018.</t>
  </si>
  <si>
    <t>Aktivnost A100001 Rashodi poslovanja</t>
  </si>
  <si>
    <t>Aktivnost A100002 Tekuće i investicijsko održavanje</t>
  </si>
  <si>
    <t xml:space="preserve">Rashodi za materijal </t>
  </si>
  <si>
    <t>Općina Pokupsko i grad Glina</t>
  </si>
  <si>
    <t>Pomoći CK</t>
  </si>
  <si>
    <t>Prihodi za posebne namjene - uplate uč.</t>
  </si>
  <si>
    <t>Program 1001  Prehrana učenika i djelatnika škole u školskoj kuhinji</t>
  </si>
  <si>
    <t>Rashodi za nabavu dugotrajne imovine</t>
  </si>
  <si>
    <t>Dodatna ulaganja</t>
  </si>
  <si>
    <t>OSNOVNA ŠKOLA POKUPSKO</t>
  </si>
  <si>
    <t>OIB: 43364262870</t>
  </si>
  <si>
    <t>Program 1002  KAPITALNO ULAGANJE</t>
  </si>
  <si>
    <t>Aktivnost A100001 Oprema škola</t>
  </si>
  <si>
    <t>PLAN RASHODA I IZDATAKA</t>
  </si>
  <si>
    <t>PLAN ZA 2017.</t>
  </si>
  <si>
    <t>PROJEKCIJA PLANA ZA 2019.</t>
  </si>
  <si>
    <t>Uplate za stanove</t>
  </si>
  <si>
    <t>Mat.i dijelovi za invest.održ.</t>
  </si>
  <si>
    <t>uplate za stanove</t>
  </si>
  <si>
    <t>2019.</t>
  </si>
  <si>
    <t>Plan 
za 2017.</t>
  </si>
  <si>
    <t>Projekcija plana
za 2018.</t>
  </si>
  <si>
    <t>Projekcija plana 
za 2019.</t>
  </si>
  <si>
    <t>Prijedlog plana 
za 2017.</t>
  </si>
  <si>
    <r>
      <t xml:space="preserve">PRIJEDLOG FINANCIJSKOG PLANA OŠ  </t>
    </r>
    <r>
      <rPr>
        <sz val="14"/>
        <color indexed="8"/>
        <rFont val="Arial"/>
        <family val="2"/>
      </rPr>
      <t>Pokupsko</t>
    </r>
    <r>
      <rPr>
        <b/>
        <sz val="14"/>
        <color indexed="8"/>
        <rFont val="Arial"/>
        <family val="2"/>
      </rPr>
      <t xml:space="preserve">   ZA 2017.GODINU I PROJEKCIJA PLANA ZA 2018. I 2019. GODINU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</si>
</sst>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left" wrapText="1"/>
      <protection/>
    </xf>
    <xf numFmtId="0" fontId="27" fillId="19" borderId="47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8640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8640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535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535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80" t="s">
        <v>109</v>
      </c>
      <c r="B1" s="180"/>
      <c r="C1" s="180"/>
      <c r="D1" s="180"/>
      <c r="E1" s="180"/>
      <c r="F1" s="180"/>
      <c r="G1" s="180"/>
      <c r="H1" s="180"/>
    </row>
    <row r="2" spans="1:8" s="70" customFormat="1" ht="26.25" customHeight="1">
      <c r="A2" s="180" t="s">
        <v>39</v>
      </c>
      <c r="B2" s="180"/>
      <c r="C2" s="180"/>
      <c r="D2" s="180"/>
      <c r="E2" s="180"/>
      <c r="F2" s="180"/>
      <c r="G2" s="193"/>
      <c r="H2" s="193"/>
    </row>
    <row r="3" spans="1:8" ht="25.5" customHeight="1">
      <c r="A3" s="180"/>
      <c r="B3" s="180"/>
      <c r="C3" s="180"/>
      <c r="D3" s="180"/>
      <c r="E3" s="180"/>
      <c r="F3" s="180"/>
      <c r="G3" s="180"/>
      <c r="H3" s="182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105</v>
      </c>
      <c r="G5" s="111" t="s">
        <v>106</v>
      </c>
      <c r="H5" s="77" t="s">
        <v>107</v>
      </c>
    </row>
    <row r="6" spans="1:8" ht="15.75">
      <c r="A6" s="196" t="s">
        <v>40</v>
      </c>
      <c r="B6" s="191"/>
      <c r="C6" s="191"/>
      <c r="D6" s="191"/>
      <c r="E6" s="197"/>
      <c r="F6" s="108">
        <f>F7+F8</f>
        <v>3979811</v>
      </c>
      <c r="G6" s="108">
        <f>G7+G8</f>
        <v>3979811</v>
      </c>
      <c r="H6" s="108">
        <f>H7+H8</f>
        <v>3979811</v>
      </c>
    </row>
    <row r="7" spans="1:8" ht="15.75">
      <c r="A7" s="185" t="s">
        <v>0</v>
      </c>
      <c r="B7" s="184"/>
      <c r="C7" s="184"/>
      <c r="D7" s="184"/>
      <c r="E7" s="192"/>
      <c r="F7" s="78">
        <v>3969811</v>
      </c>
      <c r="G7" s="78">
        <v>3969811</v>
      </c>
      <c r="H7" s="78">
        <v>3969811</v>
      </c>
    </row>
    <row r="8" spans="1:8" ht="15.75">
      <c r="A8" s="194" t="s">
        <v>1</v>
      </c>
      <c r="B8" s="192"/>
      <c r="C8" s="192"/>
      <c r="D8" s="192"/>
      <c r="E8" s="192"/>
      <c r="F8" s="78">
        <v>10000</v>
      </c>
      <c r="G8" s="78">
        <v>10000</v>
      </c>
      <c r="H8" s="78">
        <v>10000</v>
      </c>
    </row>
    <row r="9" spans="1:8" ht="15.75">
      <c r="A9" s="109" t="s">
        <v>41</v>
      </c>
      <c r="B9" s="110"/>
      <c r="C9" s="110"/>
      <c r="D9" s="110"/>
      <c r="E9" s="110"/>
      <c r="F9" s="107">
        <f>F10+F11</f>
        <v>3979811</v>
      </c>
      <c r="G9" s="107">
        <f>G10+G11</f>
        <v>3979811</v>
      </c>
      <c r="H9" s="107">
        <f>H10+H11</f>
        <v>3979811</v>
      </c>
    </row>
    <row r="10" spans="1:8" ht="15.75">
      <c r="A10" s="183" t="s">
        <v>2</v>
      </c>
      <c r="B10" s="184"/>
      <c r="C10" s="184"/>
      <c r="D10" s="184"/>
      <c r="E10" s="195"/>
      <c r="F10" s="79">
        <v>3969811</v>
      </c>
      <c r="G10" s="79">
        <v>3969811</v>
      </c>
      <c r="H10" s="79">
        <v>3969811</v>
      </c>
    </row>
    <row r="11" spans="1:8" ht="15.75">
      <c r="A11" s="194" t="s">
        <v>3</v>
      </c>
      <c r="B11" s="192"/>
      <c r="C11" s="192"/>
      <c r="D11" s="192"/>
      <c r="E11" s="192"/>
      <c r="F11" s="79">
        <v>10000</v>
      </c>
      <c r="G11" s="79">
        <v>10000</v>
      </c>
      <c r="H11" s="79">
        <v>10000</v>
      </c>
    </row>
    <row r="12" spans="1:8" ht="15.75">
      <c r="A12" s="190" t="s">
        <v>4</v>
      </c>
      <c r="B12" s="191"/>
      <c r="C12" s="191"/>
      <c r="D12" s="191"/>
      <c r="E12" s="191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80"/>
      <c r="B13" s="181"/>
      <c r="C13" s="181"/>
      <c r="D13" s="181"/>
      <c r="E13" s="181"/>
      <c r="F13" s="182"/>
      <c r="G13" s="182"/>
      <c r="H13" s="182"/>
    </row>
    <row r="14" spans="1:8" ht="26.25">
      <c r="A14" s="73"/>
      <c r="B14" s="74"/>
      <c r="C14" s="74"/>
      <c r="D14" s="75"/>
      <c r="E14" s="76"/>
      <c r="F14" s="111" t="s">
        <v>108</v>
      </c>
      <c r="G14" s="111" t="s">
        <v>106</v>
      </c>
      <c r="H14" s="77" t="s">
        <v>107</v>
      </c>
    </row>
    <row r="15" spans="1:8" ht="15.75">
      <c r="A15" s="186" t="s">
        <v>5</v>
      </c>
      <c r="B15" s="187"/>
      <c r="C15" s="187"/>
      <c r="D15" s="187"/>
      <c r="E15" s="188"/>
      <c r="F15" s="81"/>
      <c r="G15" s="81"/>
      <c r="H15" s="79"/>
    </row>
    <row r="16" spans="1:8" ht="18">
      <c r="A16" s="189"/>
      <c r="B16" s="181"/>
      <c r="C16" s="181"/>
      <c r="D16" s="181"/>
      <c r="E16" s="181"/>
      <c r="F16" s="182"/>
      <c r="G16" s="182"/>
      <c r="H16" s="182"/>
    </row>
    <row r="17" spans="1:8" ht="26.25">
      <c r="A17" s="73"/>
      <c r="B17" s="74"/>
      <c r="C17" s="74"/>
      <c r="D17" s="75"/>
      <c r="E17" s="76"/>
      <c r="F17" s="111" t="s">
        <v>108</v>
      </c>
      <c r="G17" s="111" t="s">
        <v>106</v>
      </c>
      <c r="H17" s="77" t="s">
        <v>107</v>
      </c>
    </row>
    <row r="18" spans="1:8" ht="15.75">
      <c r="A18" s="185" t="s">
        <v>6</v>
      </c>
      <c r="B18" s="184"/>
      <c r="C18" s="184"/>
      <c r="D18" s="184"/>
      <c r="E18" s="184"/>
      <c r="F18" s="78"/>
      <c r="G18" s="78"/>
      <c r="H18" s="78"/>
    </row>
    <row r="19" spans="1:8" ht="15.75">
      <c r="A19" s="185" t="s">
        <v>7</v>
      </c>
      <c r="B19" s="184"/>
      <c r="C19" s="184"/>
      <c r="D19" s="184"/>
      <c r="E19" s="184"/>
      <c r="F19" s="78"/>
      <c r="G19" s="78"/>
      <c r="H19" s="78"/>
    </row>
    <row r="20" spans="1:8" ht="15.75">
      <c r="A20" s="183" t="s">
        <v>8</v>
      </c>
      <c r="B20" s="184"/>
      <c r="C20" s="184"/>
      <c r="D20" s="184"/>
      <c r="E20" s="184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83" t="s">
        <v>9</v>
      </c>
      <c r="B22" s="184"/>
      <c r="C22" s="184"/>
      <c r="D22" s="184"/>
      <c r="E22" s="184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6">
      <selection activeCell="I50" sqref="I50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80" t="s">
        <v>10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01" t="s">
        <v>80</v>
      </c>
      <c r="C3" s="202"/>
      <c r="D3" s="203"/>
      <c r="E3" s="203"/>
      <c r="F3" s="203"/>
      <c r="G3" s="203"/>
      <c r="H3" s="203"/>
      <c r="I3" s="204"/>
    </row>
    <row r="4" spans="1:9" s="1" customFormat="1" ht="51.75" thickBot="1">
      <c r="A4" s="92" t="s">
        <v>13</v>
      </c>
      <c r="B4" s="18" t="s">
        <v>72</v>
      </c>
      <c r="C4" s="95" t="s">
        <v>73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103</v>
      </c>
      <c r="I4" s="20" t="s">
        <v>18</v>
      </c>
    </row>
    <row r="5" spans="1:9" s="1" customFormat="1" ht="12.75">
      <c r="A5" s="101"/>
      <c r="B5" s="102"/>
      <c r="C5" s="113"/>
      <c r="D5" s="114"/>
      <c r="E5" s="115"/>
      <c r="F5" s="116"/>
      <c r="G5" s="116"/>
      <c r="H5" s="117"/>
      <c r="I5" s="118"/>
    </row>
    <row r="6" spans="1:9" s="1" customFormat="1" ht="12.75">
      <c r="A6" s="21"/>
      <c r="B6" s="96"/>
      <c r="C6" s="119"/>
      <c r="D6" s="120"/>
      <c r="E6" s="121"/>
      <c r="F6" s="112"/>
      <c r="G6" s="112"/>
      <c r="H6" s="122"/>
      <c r="I6" s="123"/>
    </row>
    <row r="7" spans="1:9" s="1" customFormat="1" ht="12.75">
      <c r="A7" s="103">
        <v>636</v>
      </c>
      <c r="B7" s="104"/>
      <c r="C7" s="124"/>
      <c r="D7" s="125"/>
      <c r="E7" s="126"/>
      <c r="F7" s="127"/>
      <c r="G7" s="127"/>
      <c r="H7" s="128"/>
      <c r="I7" s="129"/>
    </row>
    <row r="8" spans="1:9" s="1" customFormat="1" ht="12.75">
      <c r="A8" s="21">
        <v>6361</v>
      </c>
      <c r="B8" s="96"/>
      <c r="C8" s="119">
        <v>3299620</v>
      </c>
      <c r="D8" s="120"/>
      <c r="E8" s="121"/>
      <c r="F8" s="112"/>
      <c r="G8" s="112"/>
      <c r="H8" s="122"/>
      <c r="I8" s="123"/>
    </row>
    <row r="9" spans="1:9" s="1" customFormat="1" ht="12.75">
      <c r="A9" s="103">
        <v>641</v>
      </c>
      <c r="B9" s="104"/>
      <c r="C9" s="124"/>
      <c r="D9" s="125"/>
      <c r="E9" s="126"/>
      <c r="F9" s="127"/>
      <c r="G9" s="127"/>
      <c r="H9" s="128"/>
      <c r="I9" s="129"/>
    </row>
    <row r="10" spans="1:9" s="1" customFormat="1" ht="12.75">
      <c r="A10" s="21">
        <v>6413</v>
      </c>
      <c r="B10" s="96"/>
      <c r="C10" s="119"/>
      <c r="D10" s="120"/>
      <c r="E10" s="121"/>
      <c r="F10" s="112"/>
      <c r="G10" s="112"/>
      <c r="H10" s="122"/>
      <c r="I10" s="123"/>
    </row>
    <row r="11" spans="1:9" s="1" customFormat="1" ht="12.75">
      <c r="A11" s="103">
        <v>652</v>
      </c>
      <c r="B11" s="104"/>
      <c r="C11" s="124"/>
      <c r="D11" s="125"/>
      <c r="E11" s="126"/>
      <c r="F11" s="127"/>
      <c r="G11" s="127"/>
      <c r="H11" s="128"/>
      <c r="I11" s="129"/>
    </row>
    <row r="12" spans="1:9" s="1" customFormat="1" ht="12.75">
      <c r="A12" s="21">
        <v>6526</v>
      </c>
      <c r="B12" s="96"/>
      <c r="C12" s="119"/>
      <c r="D12" s="120"/>
      <c r="E12" s="121">
        <v>173000</v>
      </c>
      <c r="F12" s="112"/>
      <c r="G12" s="112"/>
      <c r="H12" s="122"/>
      <c r="I12" s="123"/>
    </row>
    <row r="13" spans="1:9" s="1" customFormat="1" ht="12.75">
      <c r="A13" s="103">
        <v>661</v>
      </c>
      <c r="B13" s="105"/>
      <c r="C13" s="130"/>
      <c r="D13" s="125"/>
      <c r="E13" s="125"/>
      <c r="F13" s="125"/>
      <c r="G13" s="125"/>
      <c r="H13" s="131"/>
      <c r="I13" s="132"/>
    </row>
    <row r="14" spans="1:9" s="1" customFormat="1" ht="12.75">
      <c r="A14" s="21">
        <v>6615</v>
      </c>
      <c r="B14" s="22"/>
      <c r="C14" s="133"/>
      <c r="D14" s="120">
        <v>10000</v>
      </c>
      <c r="E14" s="120"/>
      <c r="F14" s="120"/>
      <c r="G14" s="120"/>
      <c r="H14" s="134"/>
      <c r="I14" s="135"/>
    </row>
    <row r="15" spans="1:9" s="1" customFormat="1" ht="12.75">
      <c r="A15" s="103">
        <v>663</v>
      </c>
      <c r="B15" s="105"/>
      <c r="C15" s="130"/>
      <c r="D15" s="125"/>
      <c r="E15" s="125"/>
      <c r="F15" s="125"/>
      <c r="G15" s="125"/>
      <c r="H15" s="131"/>
      <c r="I15" s="132"/>
    </row>
    <row r="16" spans="1:9" s="1" customFormat="1" ht="12.75">
      <c r="A16" s="21">
        <v>6631</v>
      </c>
      <c r="B16" s="22"/>
      <c r="C16" s="133">
        <v>70000</v>
      </c>
      <c r="D16" s="120"/>
      <c r="E16" s="120"/>
      <c r="F16" s="120"/>
      <c r="G16" s="120"/>
      <c r="H16" s="134"/>
      <c r="I16" s="135"/>
    </row>
    <row r="17" spans="1:9" s="1" customFormat="1" ht="12.75">
      <c r="A17" s="103">
        <v>671</v>
      </c>
      <c r="B17" s="105"/>
      <c r="C17" s="130"/>
      <c r="D17" s="125"/>
      <c r="E17" s="125"/>
      <c r="F17" s="125"/>
      <c r="G17" s="125"/>
      <c r="H17" s="131"/>
      <c r="I17" s="132"/>
    </row>
    <row r="18" spans="1:9" s="1" customFormat="1" ht="12.75">
      <c r="A18" s="21">
        <v>6711</v>
      </c>
      <c r="B18" s="22"/>
      <c r="C18" s="133"/>
      <c r="D18" s="120"/>
      <c r="E18" s="120"/>
      <c r="F18" s="120"/>
      <c r="G18" s="120"/>
      <c r="H18" s="134"/>
      <c r="I18" s="135"/>
    </row>
    <row r="19" spans="1:9" s="1" customFormat="1" ht="12.75">
      <c r="A19" s="21">
        <v>6712</v>
      </c>
      <c r="B19" s="22">
        <v>408791</v>
      </c>
      <c r="C19" s="133"/>
      <c r="D19" s="120"/>
      <c r="E19" s="120"/>
      <c r="F19" s="120"/>
      <c r="G19" s="120"/>
      <c r="H19" s="134"/>
      <c r="I19" s="135"/>
    </row>
    <row r="20" spans="1:9" s="1" customFormat="1" ht="12.75">
      <c r="A20" s="21">
        <v>721</v>
      </c>
      <c r="B20" s="22"/>
      <c r="C20" s="133"/>
      <c r="D20" s="120"/>
      <c r="E20" s="120"/>
      <c r="F20" s="120"/>
      <c r="G20" s="120"/>
      <c r="H20" s="134"/>
      <c r="I20" s="135"/>
    </row>
    <row r="21" spans="1:9" s="1" customFormat="1" ht="12.75">
      <c r="A21" s="21">
        <v>7211</v>
      </c>
      <c r="B21" s="22"/>
      <c r="C21" s="133"/>
      <c r="D21" s="120"/>
      <c r="E21" s="120"/>
      <c r="F21" s="120"/>
      <c r="G21" s="120"/>
      <c r="H21" s="134">
        <v>18400</v>
      </c>
      <c r="I21" s="135"/>
    </row>
    <row r="22" spans="1:9" s="1" customFormat="1" ht="12.75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19</v>
      </c>
      <c r="B24" s="33">
        <v>408791</v>
      </c>
      <c r="C24" s="140">
        <v>3369620</v>
      </c>
      <c r="D24" s="140">
        <v>10000</v>
      </c>
      <c r="E24" s="140">
        <v>173000</v>
      </c>
      <c r="F24" s="140">
        <f>F5+F7+F9+F11+F13+F15+F17</f>
        <v>0</v>
      </c>
      <c r="G24" s="140">
        <f>G5+G9+G11+G13+G15+G17</f>
        <v>0</v>
      </c>
      <c r="H24" s="140">
        <v>18400</v>
      </c>
      <c r="I24" s="140">
        <f>I5+I9+I11+I13+I15+I17</f>
        <v>0</v>
      </c>
    </row>
    <row r="25" spans="1:9" s="1" customFormat="1" ht="28.5" customHeight="1" thickBot="1">
      <c r="A25" s="32" t="s">
        <v>20</v>
      </c>
      <c r="B25" s="198">
        <v>3979811</v>
      </c>
      <c r="C25" s="199"/>
      <c r="D25" s="199"/>
      <c r="E25" s="199"/>
      <c r="F25" s="199"/>
      <c r="G25" s="199"/>
      <c r="H25" s="199"/>
      <c r="I25" s="200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01" t="s">
        <v>83</v>
      </c>
      <c r="C27" s="202"/>
      <c r="D27" s="203"/>
      <c r="E27" s="203"/>
      <c r="F27" s="203"/>
      <c r="G27" s="203"/>
      <c r="H27" s="203"/>
      <c r="I27" s="204"/>
    </row>
    <row r="28" spans="1:9" ht="51.75" thickBot="1">
      <c r="A28" s="94" t="s">
        <v>13</v>
      </c>
      <c r="B28" s="18" t="s">
        <v>72</v>
      </c>
      <c r="C28" s="95" t="s">
        <v>73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103</v>
      </c>
      <c r="I28" s="20" t="s">
        <v>18</v>
      </c>
    </row>
    <row r="29" spans="1:9" ht="12.75">
      <c r="A29" s="3"/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96"/>
      <c r="C30" s="96">
        <v>3299620</v>
      </c>
      <c r="D30" s="23"/>
      <c r="E30" s="97"/>
      <c r="F30" s="98"/>
      <c r="G30" s="98"/>
      <c r="H30" s="99"/>
      <c r="I30" s="100"/>
    </row>
    <row r="31" spans="1:9" ht="12.75">
      <c r="A31" s="21">
        <v>641</v>
      </c>
      <c r="B31" s="96"/>
      <c r="C31" s="96"/>
      <c r="D31" s="23"/>
      <c r="E31" s="97"/>
      <c r="F31" s="98"/>
      <c r="G31" s="98"/>
      <c r="H31" s="99"/>
      <c r="I31" s="100"/>
    </row>
    <row r="32" spans="1:9" ht="12.75">
      <c r="A32" s="21">
        <v>652</v>
      </c>
      <c r="B32" s="22"/>
      <c r="C32" s="22"/>
      <c r="D32" s="23"/>
      <c r="E32" s="23">
        <v>173000</v>
      </c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>
        <v>10000</v>
      </c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>
        <v>70000</v>
      </c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>
        <v>408791</v>
      </c>
      <c r="C35" s="22"/>
      <c r="D35" s="23"/>
      <c r="E35" s="23"/>
      <c r="F35" s="23"/>
      <c r="G35" s="23"/>
      <c r="H35" s="24"/>
      <c r="I35" s="25"/>
    </row>
    <row r="36" spans="1:9" ht="12.75">
      <c r="A36" s="21">
        <v>721</v>
      </c>
      <c r="B36" s="22"/>
      <c r="C36" s="22"/>
      <c r="D36" s="23"/>
      <c r="E36" s="23"/>
      <c r="F36" s="23"/>
      <c r="G36" s="23"/>
      <c r="H36" s="24">
        <v>18400</v>
      </c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19</v>
      </c>
      <c r="B40" s="33">
        <v>408791</v>
      </c>
      <c r="C40" s="33">
        <f aca="true" t="shared" si="0" ref="C40:I40">SUM(C29:C35)</f>
        <v>3369620</v>
      </c>
      <c r="D40" s="33">
        <f t="shared" si="0"/>
        <v>10000</v>
      </c>
      <c r="E40" s="33">
        <f t="shared" si="0"/>
        <v>173000</v>
      </c>
      <c r="F40" s="33">
        <f t="shared" si="0"/>
        <v>0</v>
      </c>
      <c r="G40" s="33">
        <f t="shared" si="0"/>
        <v>0</v>
      </c>
      <c r="H40" s="33">
        <v>18400</v>
      </c>
      <c r="I40" s="33">
        <f t="shared" si="0"/>
        <v>0</v>
      </c>
    </row>
    <row r="41" spans="1:9" s="1" customFormat="1" ht="28.5" customHeight="1" thickBot="1">
      <c r="A41" s="32" t="s">
        <v>21</v>
      </c>
      <c r="B41" s="198">
        <f>B40+C40+D40+E40+F40+G40+H40+I40</f>
        <v>3979811</v>
      </c>
      <c r="C41" s="199"/>
      <c r="D41" s="199"/>
      <c r="E41" s="199"/>
      <c r="F41" s="199"/>
      <c r="G41" s="199"/>
      <c r="H41" s="199"/>
      <c r="I41" s="200"/>
    </row>
    <row r="42" spans="5:6" ht="13.5" thickBot="1">
      <c r="E42" s="36"/>
      <c r="F42" s="37"/>
    </row>
    <row r="43" spans="1:9" ht="26.25" thickBot="1">
      <c r="A43" s="93" t="s">
        <v>12</v>
      </c>
      <c r="B43" s="201" t="s">
        <v>104</v>
      </c>
      <c r="C43" s="202"/>
      <c r="D43" s="203"/>
      <c r="E43" s="203"/>
      <c r="F43" s="203"/>
      <c r="G43" s="203"/>
      <c r="H43" s="203"/>
      <c r="I43" s="204"/>
    </row>
    <row r="44" spans="1:9" ht="51.75" thickBot="1">
      <c r="A44" s="94" t="s">
        <v>13</v>
      </c>
      <c r="B44" s="18" t="s">
        <v>72</v>
      </c>
      <c r="C44" s="95" t="s">
        <v>73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103</v>
      </c>
      <c r="I44" s="20" t="s">
        <v>18</v>
      </c>
    </row>
    <row r="45" spans="1:9" ht="12.75">
      <c r="A45" s="3"/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96"/>
      <c r="C46" s="96">
        <v>3299620</v>
      </c>
      <c r="D46" s="23"/>
      <c r="E46" s="97"/>
      <c r="F46" s="98"/>
      <c r="G46" s="98"/>
      <c r="H46" s="99"/>
      <c r="I46" s="100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>
        <v>173000</v>
      </c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>
        <v>10000</v>
      </c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>
        <v>70000</v>
      </c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>
        <v>408791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18400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19</v>
      </c>
      <c r="B55" s="33">
        <f>SUM(B45:B54)</f>
        <v>408791</v>
      </c>
      <c r="C55" s="33">
        <f aca="true" t="shared" si="1" ref="C55:I55">SUM(C45:C54)</f>
        <v>3369620</v>
      </c>
      <c r="D55" s="33">
        <f t="shared" si="1"/>
        <v>10000</v>
      </c>
      <c r="E55" s="33">
        <f t="shared" si="1"/>
        <v>173000</v>
      </c>
      <c r="F55" s="33">
        <f t="shared" si="1"/>
        <v>0</v>
      </c>
      <c r="G55" s="33">
        <f t="shared" si="1"/>
        <v>0</v>
      </c>
      <c r="H55" s="33">
        <f t="shared" si="1"/>
        <v>18400</v>
      </c>
      <c r="I55" s="33">
        <f t="shared" si="1"/>
        <v>0</v>
      </c>
    </row>
    <row r="56" spans="1:9" s="1" customFormat="1" ht="28.5" customHeight="1" thickBot="1">
      <c r="A56" s="32" t="s">
        <v>22</v>
      </c>
      <c r="B56" s="198">
        <f>B55+C55+D55+E55+F55+G55+H55+I55</f>
        <v>3979811</v>
      </c>
      <c r="C56" s="199"/>
      <c r="D56" s="199"/>
      <c r="E56" s="199"/>
      <c r="F56" s="199"/>
      <c r="G56" s="199"/>
      <c r="H56" s="199"/>
      <c r="I56" s="200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05"/>
      <c r="B168" s="206"/>
      <c r="C168" s="206"/>
      <c r="D168" s="206"/>
      <c r="E168" s="206"/>
      <c r="F168" s="206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0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L31" sqref="L31"/>
    </sheetView>
  </sheetViews>
  <sheetFormatPr defaultColWidth="11.421875" defaultRowHeight="12.75"/>
  <cols>
    <col min="1" max="1" width="10.140625" style="88" customWidth="1"/>
    <col min="2" max="2" width="34.421875" style="89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08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</row>
    <row r="2" spans="1:13" s="12" customFormat="1" ht="45">
      <c r="A2" s="90" t="s">
        <v>23</v>
      </c>
      <c r="B2" s="90" t="s">
        <v>24</v>
      </c>
      <c r="C2" s="11" t="s">
        <v>99</v>
      </c>
      <c r="D2" s="90" t="s">
        <v>72</v>
      </c>
      <c r="E2" s="90" t="s">
        <v>73</v>
      </c>
      <c r="F2" s="90" t="s">
        <v>14</v>
      </c>
      <c r="G2" s="90" t="s">
        <v>88</v>
      </c>
      <c r="H2" s="90" t="s">
        <v>89</v>
      </c>
      <c r="I2" s="90" t="s">
        <v>25</v>
      </c>
      <c r="J2" s="90" t="s">
        <v>101</v>
      </c>
      <c r="K2" s="90" t="s">
        <v>90</v>
      </c>
      <c r="L2" s="11" t="s">
        <v>84</v>
      </c>
      <c r="M2" s="11" t="s">
        <v>100</v>
      </c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 ht="12.75">
      <c r="A4" s="150"/>
      <c r="B4" s="156" t="s">
        <v>94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2.75">
      <c r="A5" s="150"/>
      <c r="B5" s="151" t="s">
        <v>95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 ht="12.75">
      <c r="A6" s="216" t="s">
        <v>79</v>
      </c>
      <c r="B6" s="216"/>
      <c r="C6" s="158">
        <f>SUM(D6:K6)</f>
        <v>3299620</v>
      </c>
      <c r="D6" s="158">
        <f aca="true" t="shared" si="0" ref="D6:M6">D8</f>
        <v>0</v>
      </c>
      <c r="E6" s="158">
        <f t="shared" si="0"/>
        <v>3299620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3299620</v>
      </c>
      <c r="M6" s="158">
        <f t="shared" si="0"/>
        <v>3299620</v>
      </c>
    </row>
    <row r="7" spans="1:13" s="12" customFormat="1" ht="12.75" customHeight="1">
      <c r="A7" s="141" t="s">
        <v>75</v>
      </c>
      <c r="B7" s="159" t="s">
        <v>76</v>
      </c>
      <c r="C7" s="160">
        <f>SUM(D7:K7)</f>
        <v>3299620</v>
      </c>
      <c r="D7" s="160">
        <f aca="true" t="shared" si="1" ref="D7:M7">D8</f>
        <v>0</v>
      </c>
      <c r="E7" s="160">
        <f t="shared" si="1"/>
        <v>3299620</v>
      </c>
      <c r="F7" s="160">
        <f t="shared" si="1"/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/>
      <c r="L7" s="160">
        <f t="shared" si="1"/>
        <v>3299620</v>
      </c>
      <c r="M7" s="160">
        <f t="shared" si="1"/>
        <v>3299620</v>
      </c>
    </row>
    <row r="8" spans="1:13" s="12" customFormat="1" ht="12.75">
      <c r="A8" s="144">
        <v>3</v>
      </c>
      <c r="B8" s="161" t="s">
        <v>26</v>
      </c>
      <c r="C8" s="162">
        <v>3299620</v>
      </c>
      <c r="D8" s="162">
        <f aca="true" t="shared" si="2" ref="D8:M8">D9+D19</f>
        <v>0</v>
      </c>
      <c r="E8" s="162">
        <f t="shared" si="2"/>
        <v>3299620</v>
      </c>
      <c r="F8" s="162">
        <f t="shared" si="2"/>
        <v>0</v>
      </c>
      <c r="G8" s="162">
        <f t="shared" si="2"/>
        <v>0</v>
      </c>
      <c r="H8" s="162">
        <f t="shared" si="2"/>
        <v>0</v>
      </c>
      <c r="I8" s="162">
        <f t="shared" si="2"/>
        <v>0</v>
      </c>
      <c r="J8" s="162">
        <f t="shared" si="2"/>
        <v>0</v>
      </c>
      <c r="K8" s="162"/>
      <c r="L8" s="162">
        <f t="shared" si="2"/>
        <v>3299620</v>
      </c>
      <c r="M8" s="162">
        <f t="shared" si="2"/>
        <v>3299620</v>
      </c>
    </row>
    <row r="9" spans="1:13" s="12" customFormat="1" ht="12.75">
      <c r="A9" s="147">
        <v>31</v>
      </c>
      <c r="B9" s="148" t="s">
        <v>27</v>
      </c>
      <c r="C9" s="149">
        <v>3004620</v>
      </c>
      <c r="D9" s="149">
        <f>D10+D14+D16</f>
        <v>0</v>
      </c>
      <c r="E9" s="149">
        <f>E10+E14+E16</f>
        <v>3004620</v>
      </c>
      <c r="F9" s="149">
        <f aca="true" t="shared" si="3" ref="F9:M9">F10+F14+F16</f>
        <v>0</v>
      </c>
      <c r="G9" s="149">
        <f t="shared" si="3"/>
        <v>0</v>
      </c>
      <c r="H9" s="149">
        <f t="shared" si="3"/>
        <v>0</v>
      </c>
      <c r="I9" s="149">
        <f t="shared" si="3"/>
        <v>0</v>
      </c>
      <c r="J9" s="149">
        <f t="shared" si="3"/>
        <v>0</v>
      </c>
      <c r="K9" s="149"/>
      <c r="L9" s="149">
        <f t="shared" si="3"/>
        <v>3004620</v>
      </c>
      <c r="M9" s="149">
        <f t="shared" si="3"/>
        <v>3004620</v>
      </c>
    </row>
    <row r="10" spans="1:13" ht="12.75">
      <c r="A10" s="150">
        <v>311</v>
      </c>
      <c r="B10" s="151" t="s">
        <v>28</v>
      </c>
      <c r="C10" s="163">
        <v>2519880</v>
      </c>
      <c r="D10" s="163">
        <f aca="true" t="shared" si="4" ref="D10:M10">D11+D12+D13</f>
        <v>0</v>
      </c>
      <c r="E10" s="163">
        <f t="shared" si="4"/>
        <v>2519880</v>
      </c>
      <c r="F10" s="163">
        <f t="shared" si="4"/>
        <v>0</v>
      </c>
      <c r="G10" s="163">
        <f t="shared" si="4"/>
        <v>0</v>
      </c>
      <c r="H10" s="163">
        <f t="shared" si="4"/>
        <v>0</v>
      </c>
      <c r="I10" s="163">
        <f t="shared" si="4"/>
        <v>0</v>
      </c>
      <c r="J10" s="163">
        <f t="shared" si="4"/>
        <v>0</v>
      </c>
      <c r="K10" s="163"/>
      <c r="L10" s="163">
        <f t="shared" si="4"/>
        <v>2519880</v>
      </c>
      <c r="M10" s="163">
        <f t="shared" si="4"/>
        <v>2519880</v>
      </c>
    </row>
    <row r="11" spans="1:13" ht="12.75" customHeight="1">
      <c r="A11" s="153">
        <v>3111</v>
      </c>
      <c r="B11" s="154" t="s">
        <v>42</v>
      </c>
      <c r="C11" s="152">
        <v>2519880</v>
      </c>
      <c r="D11" s="152">
        <v>0</v>
      </c>
      <c r="E11" s="152">
        <v>2519880</v>
      </c>
      <c r="F11" s="152"/>
      <c r="G11" s="152"/>
      <c r="H11" s="152"/>
      <c r="I11" s="152"/>
      <c r="J11" s="152"/>
      <c r="K11" s="152"/>
      <c r="L11" s="152">
        <v>2519880</v>
      </c>
      <c r="M11" s="152">
        <v>2519880</v>
      </c>
    </row>
    <row r="12" spans="1:13" ht="12.75" customHeight="1">
      <c r="A12" s="153">
        <v>3113</v>
      </c>
      <c r="B12" s="154" t="s">
        <v>43</v>
      </c>
      <c r="C12" s="152">
        <f>SUM(D12:K12)</f>
        <v>0</v>
      </c>
      <c r="D12" s="152">
        <v>0</v>
      </c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2.75" customHeight="1">
      <c r="A13" s="153">
        <v>3114</v>
      </c>
      <c r="B13" s="154" t="s">
        <v>44</v>
      </c>
      <c r="C13" s="152">
        <f>SUM(D13:K13)</f>
        <v>0</v>
      </c>
      <c r="D13" s="152">
        <v>0</v>
      </c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29</v>
      </c>
      <c r="C14" s="163">
        <v>51440</v>
      </c>
      <c r="D14" s="163">
        <v>0</v>
      </c>
      <c r="E14" s="163">
        <f>E15</f>
        <v>51440</v>
      </c>
      <c r="F14" s="163">
        <f aca="true" t="shared" si="5" ref="F14:M14">F15</f>
        <v>0</v>
      </c>
      <c r="G14" s="163">
        <f t="shared" si="5"/>
        <v>0</v>
      </c>
      <c r="H14" s="163">
        <f t="shared" si="5"/>
        <v>0</v>
      </c>
      <c r="I14" s="163">
        <f t="shared" si="5"/>
        <v>0</v>
      </c>
      <c r="J14" s="163">
        <f t="shared" si="5"/>
        <v>0</v>
      </c>
      <c r="K14" s="163"/>
      <c r="L14" s="163">
        <f t="shared" si="5"/>
        <v>51440</v>
      </c>
      <c r="M14" s="163">
        <f t="shared" si="5"/>
        <v>51440</v>
      </c>
    </row>
    <row r="15" spans="1:13" ht="12.75" customHeight="1">
      <c r="A15" s="153">
        <v>3121</v>
      </c>
      <c r="B15" s="154" t="s">
        <v>29</v>
      </c>
      <c r="C15" s="152">
        <v>51440</v>
      </c>
      <c r="D15" s="152">
        <v>0</v>
      </c>
      <c r="E15" s="152">
        <v>51440</v>
      </c>
      <c r="F15" s="152"/>
      <c r="G15" s="152"/>
      <c r="H15" s="152"/>
      <c r="I15" s="152"/>
      <c r="J15" s="152"/>
      <c r="K15" s="152"/>
      <c r="L15" s="152">
        <v>51440</v>
      </c>
      <c r="M15" s="152">
        <v>51440</v>
      </c>
    </row>
    <row r="16" spans="1:13" ht="12.75">
      <c r="A16" s="150">
        <v>313</v>
      </c>
      <c r="B16" s="151" t="s">
        <v>30</v>
      </c>
      <c r="C16" s="163">
        <v>433300</v>
      </c>
      <c r="D16" s="163">
        <f aca="true" t="shared" si="6" ref="D16:M16">D17+D18</f>
        <v>0</v>
      </c>
      <c r="E16" s="163">
        <f t="shared" si="6"/>
        <v>433300</v>
      </c>
      <c r="F16" s="163">
        <f t="shared" si="6"/>
        <v>0</v>
      </c>
      <c r="G16" s="163">
        <f t="shared" si="6"/>
        <v>0</v>
      </c>
      <c r="H16" s="163">
        <f t="shared" si="6"/>
        <v>0</v>
      </c>
      <c r="I16" s="163">
        <f t="shared" si="6"/>
        <v>0</v>
      </c>
      <c r="J16" s="163">
        <f t="shared" si="6"/>
        <v>0</v>
      </c>
      <c r="K16" s="163"/>
      <c r="L16" s="163">
        <f t="shared" si="6"/>
        <v>433300</v>
      </c>
      <c r="M16" s="163">
        <f t="shared" si="6"/>
        <v>433300</v>
      </c>
    </row>
    <row r="17" spans="1:13" ht="12.75" customHeight="1">
      <c r="A17" s="153">
        <v>3132</v>
      </c>
      <c r="B17" s="154" t="s">
        <v>45</v>
      </c>
      <c r="C17" s="152">
        <v>390530</v>
      </c>
      <c r="D17" s="152">
        <v>0</v>
      </c>
      <c r="E17" s="152">
        <v>390530</v>
      </c>
      <c r="F17" s="152"/>
      <c r="G17" s="152"/>
      <c r="H17" s="152"/>
      <c r="I17" s="152"/>
      <c r="J17" s="152"/>
      <c r="K17" s="152"/>
      <c r="L17" s="152">
        <v>390530</v>
      </c>
      <c r="M17" s="152">
        <v>390530</v>
      </c>
    </row>
    <row r="18" spans="1:13" ht="26.25" customHeight="1">
      <c r="A18" s="153">
        <v>3133</v>
      </c>
      <c r="B18" s="154" t="s">
        <v>46</v>
      </c>
      <c r="C18" s="152">
        <v>42770</v>
      </c>
      <c r="D18" s="152">
        <v>0</v>
      </c>
      <c r="E18" s="152">
        <v>42770</v>
      </c>
      <c r="F18" s="152"/>
      <c r="G18" s="152"/>
      <c r="H18" s="152"/>
      <c r="I18" s="152"/>
      <c r="J18" s="152"/>
      <c r="K18" s="152"/>
      <c r="L18" s="152">
        <v>42770</v>
      </c>
      <c r="M18" s="152">
        <v>42770</v>
      </c>
    </row>
    <row r="19" spans="1:13" ht="12.75">
      <c r="A19" s="147">
        <v>32</v>
      </c>
      <c r="B19" s="148" t="s">
        <v>31</v>
      </c>
      <c r="C19" s="149">
        <v>295000</v>
      </c>
      <c r="D19" s="149">
        <f aca="true" t="shared" si="7" ref="D19:M19">D20+D22</f>
        <v>0</v>
      </c>
      <c r="E19" s="149">
        <f t="shared" si="7"/>
        <v>295000</v>
      </c>
      <c r="F19" s="149">
        <f t="shared" si="7"/>
        <v>0</v>
      </c>
      <c r="G19" s="149">
        <f t="shared" si="7"/>
        <v>0</v>
      </c>
      <c r="H19" s="149">
        <f t="shared" si="7"/>
        <v>0</v>
      </c>
      <c r="I19" s="149">
        <f t="shared" si="7"/>
        <v>0</v>
      </c>
      <c r="J19" s="149">
        <f t="shared" si="7"/>
        <v>0</v>
      </c>
      <c r="K19" s="149"/>
      <c r="L19" s="149">
        <f t="shared" si="7"/>
        <v>295000</v>
      </c>
      <c r="M19" s="149">
        <f t="shared" si="7"/>
        <v>295000</v>
      </c>
    </row>
    <row r="20" spans="1:13" ht="12.75">
      <c r="A20" s="150">
        <v>321</v>
      </c>
      <c r="B20" s="151" t="s">
        <v>32</v>
      </c>
      <c r="C20" s="163">
        <v>295000</v>
      </c>
      <c r="D20" s="163">
        <f aca="true" t="shared" si="8" ref="D20:M20">D21</f>
        <v>0</v>
      </c>
      <c r="E20" s="163">
        <f t="shared" si="8"/>
        <v>295000</v>
      </c>
      <c r="F20" s="163">
        <f t="shared" si="8"/>
        <v>0</v>
      </c>
      <c r="G20" s="163">
        <f t="shared" si="8"/>
        <v>0</v>
      </c>
      <c r="H20" s="163">
        <f t="shared" si="8"/>
        <v>0</v>
      </c>
      <c r="I20" s="163">
        <f t="shared" si="8"/>
        <v>0</v>
      </c>
      <c r="J20" s="163">
        <f t="shared" si="8"/>
        <v>0</v>
      </c>
      <c r="K20" s="163"/>
      <c r="L20" s="163">
        <f t="shared" si="8"/>
        <v>295000</v>
      </c>
      <c r="M20" s="163">
        <f t="shared" si="8"/>
        <v>295000</v>
      </c>
    </row>
    <row r="21" spans="1:13" ht="12.75" customHeight="1">
      <c r="A21" s="153">
        <v>3212</v>
      </c>
      <c r="B21" s="154" t="s">
        <v>48</v>
      </c>
      <c r="C21" s="152">
        <v>295000</v>
      </c>
      <c r="D21" s="152">
        <v>0</v>
      </c>
      <c r="E21" s="152">
        <v>295000</v>
      </c>
      <c r="F21" s="152"/>
      <c r="G21" s="152"/>
      <c r="H21" s="152"/>
      <c r="I21" s="152"/>
      <c r="J21" s="152"/>
      <c r="K21" s="152"/>
      <c r="L21" s="152">
        <v>295000</v>
      </c>
      <c r="M21" s="152">
        <v>295000</v>
      </c>
    </row>
    <row r="22" spans="1:13" ht="24.75" customHeight="1">
      <c r="A22" s="150">
        <v>329</v>
      </c>
      <c r="B22" s="151" t="s">
        <v>35</v>
      </c>
      <c r="C22" s="152">
        <f aca="true" t="shared" si="9" ref="C22:C28">SUM(D22:K22)</f>
        <v>0</v>
      </c>
      <c r="D22" s="152">
        <v>0</v>
      </c>
      <c r="E22" s="163">
        <f>E23</f>
        <v>0</v>
      </c>
      <c r="F22" s="163">
        <f aca="true" t="shared" si="10" ref="F22:M22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f t="shared" si="10"/>
        <v>0</v>
      </c>
      <c r="M22" s="163">
        <f t="shared" si="10"/>
        <v>0</v>
      </c>
    </row>
    <row r="23" spans="1:13" ht="12.75" customHeight="1">
      <c r="A23" s="153">
        <v>3295</v>
      </c>
      <c r="B23" s="154" t="s">
        <v>69</v>
      </c>
      <c r="C23" s="152">
        <f t="shared" si="9"/>
        <v>0</v>
      </c>
      <c r="D23" s="152">
        <v>0</v>
      </c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ht="12.75">
      <c r="A24" s="153"/>
      <c r="B24" s="154"/>
      <c r="C24" s="152">
        <f t="shared" si="9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07" t="s">
        <v>82</v>
      </c>
      <c r="B25" s="207"/>
      <c r="C25" s="164">
        <f t="shared" si="9"/>
        <v>470191</v>
      </c>
      <c r="D25" s="164">
        <v>408791</v>
      </c>
      <c r="E25" s="164">
        <f aca="true" t="shared" si="11" ref="E25:J25">E27</f>
        <v>0</v>
      </c>
      <c r="F25" s="164">
        <f t="shared" si="11"/>
        <v>0</v>
      </c>
      <c r="G25" s="164">
        <f t="shared" si="11"/>
        <v>0</v>
      </c>
      <c r="H25" s="164">
        <f t="shared" si="11"/>
        <v>0</v>
      </c>
      <c r="I25" s="164">
        <f t="shared" si="11"/>
        <v>0</v>
      </c>
      <c r="J25" s="164">
        <f t="shared" si="11"/>
        <v>18400</v>
      </c>
      <c r="K25" s="164">
        <v>43000</v>
      </c>
      <c r="L25" s="164">
        <v>470191</v>
      </c>
      <c r="M25" s="164">
        <v>470191</v>
      </c>
    </row>
    <row r="26" spans="1:13" ht="12.75">
      <c r="A26" s="218" t="s">
        <v>85</v>
      </c>
      <c r="B26" s="218"/>
      <c r="C26" s="143">
        <f t="shared" si="9"/>
        <v>430652</v>
      </c>
      <c r="D26" s="143">
        <f aca="true" t="shared" si="12" ref="D26:M26">D27</f>
        <v>369252</v>
      </c>
      <c r="E26" s="143">
        <f t="shared" si="12"/>
        <v>0</v>
      </c>
      <c r="F26" s="143">
        <f t="shared" si="12"/>
        <v>0</v>
      </c>
      <c r="G26" s="143">
        <f t="shared" si="12"/>
        <v>0</v>
      </c>
      <c r="H26" s="143">
        <f t="shared" si="12"/>
        <v>0</v>
      </c>
      <c r="I26" s="143">
        <f t="shared" si="12"/>
        <v>0</v>
      </c>
      <c r="J26" s="143">
        <f t="shared" si="12"/>
        <v>18400</v>
      </c>
      <c r="K26" s="143">
        <v>43000</v>
      </c>
      <c r="L26" s="143">
        <f t="shared" si="12"/>
        <v>430652</v>
      </c>
      <c r="M26" s="143">
        <f t="shared" si="12"/>
        <v>430652</v>
      </c>
    </row>
    <row r="27" spans="1:13" ht="12.75">
      <c r="A27" s="144">
        <v>3</v>
      </c>
      <c r="B27" s="145" t="s">
        <v>26</v>
      </c>
      <c r="C27" s="146">
        <f t="shared" si="9"/>
        <v>430652</v>
      </c>
      <c r="D27" s="146">
        <f aca="true" t="shared" si="13" ref="D27:J27">D28+D56</f>
        <v>369252</v>
      </c>
      <c r="E27" s="146">
        <f t="shared" si="13"/>
        <v>0</v>
      </c>
      <c r="F27" s="146">
        <f t="shared" si="13"/>
        <v>0</v>
      </c>
      <c r="G27" s="146">
        <f t="shared" si="13"/>
        <v>0</v>
      </c>
      <c r="H27" s="146">
        <f t="shared" si="13"/>
        <v>0</v>
      </c>
      <c r="I27" s="146">
        <f t="shared" si="13"/>
        <v>0</v>
      </c>
      <c r="J27" s="146">
        <f t="shared" si="13"/>
        <v>18400</v>
      </c>
      <c r="K27" s="146">
        <v>43000</v>
      </c>
      <c r="L27" s="146">
        <f>L28+L56</f>
        <v>430652</v>
      </c>
      <c r="M27" s="146">
        <f>M28+M56</f>
        <v>430652</v>
      </c>
    </row>
    <row r="28" spans="1:13" s="12" customFormat="1" ht="12.75">
      <c r="A28" s="147">
        <v>32</v>
      </c>
      <c r="B28" s="148" t="s">
        <v>31</v>
      </c>
      <c r="C28" s="149">
        <f t="shared" si="9"/>
        <v>426652</v>
      </c>
      <c r="D28" s="149">
        <f aca="true" t="shared" si="14" ref="D28:J28">D29+D33+D39+D48+D50</f>
        <v>365252</v>
      </c>
      <c r="E28" s="149">
        <f t="shared" si="14"/>
        <v>0</v>
      </c>
      <c r="F28" s="149">
        <f t="shared" si="14"/>
        <v>0</v>
      </c>
      <c r="G28" s="149">
        <f t="shared" si="14"/>
        <v>0</v>
      </c>
      <c r="H28" s="149">
        <f t="shared" si="14"/>
        <v>0</v>
      </c>
      <c r="I28" s="149">
        <f t="shared" si="14"/>
        <v>0</v>
      </c>
      <c r="J28" s="149">
        <f t="shared" si="14"/>
        <v>18400</v>
      </c>
      <c r="K28" s="149">
        <v>43000</v>
      </c>
      <c r="L28" s="149">
        <f>L29+L33+L39+L48+L50</f>
        <v>426652</v>
      </c>
      <c r="M28" s="149">
        <f>M29+M33+M39+M48+M50</f>
        <v>426652</v>
      </c>
    </row>
    <row r="29" spans="1:13" ht="12.75">
      <c r="A29" s="150">
        <v>321</v>
      </c>
      <c r="B29" s="151" t="s">
        <v>32</v>
      </c>
      <c r="C29" s="163">
        <f>SUM(C30:C32)</f>
        <v>24452</v>
      </c>
      <c r="D29" s="163">
        <f aca="true" t="shared" si="15" ref="D29:M29">D30+D31+D32</f>
        <v>24452</v>
      </c>
      <c r="E29" s="163">
        <f t="shared" si="15"/>
        <v>0</v>
      </c>
      <c r="F29" s="163">
        <f t="shared" si="15"/>
        <v>0</v>
      </c>
      <c r="G29" s="163">
        <f t="shared" si="15"/>
        <v>0</v>
      </c>
      <c r="H29" s="163">
        <f t="shared" si="15"/>
        <v>0</v>
      </c>
      <c r="I29" s="163">
        <f t="shared" si="15"/>
        <v>0</v>
      </c>
      <c r="J29" s="163">
        <f t="shared" si="15"/>
        <v>0</v>
      </c>
      <c r="K29" s="163">
        <f t="shared" si="15"/>
        <v>0</v>
      </c>
      <c r="L29" s="163">
        <f t="shared" si="15"/>
        <v>24452</v>
      </c>
      <c r="M29" s="163">
        <f t="shared" si="15"/>
        <v>24452</v>
      </c>
    </row>
    <row r="30" spans="1:13" ht="12.75" customHeight="1">
      <c r="A30" s="153">
        <v>3211</v>
      </c>
      <c r="B30" s="154" t="s">
        <v>47</v>
      </c>
      <c r="C30" s="152">
        <v>14452</v>
      </c>
      <c r="D30" s="152">
        <v>14452</v>
      </c>
      <c r="E30" s="152"/>
      <c r="F30" s="152"/>
      <c r="G30" s="152"/>
      <c r="H30" s="152"/>
      <c r="I30" s="152"/>
      <c r="J30" s="152"/>
      <c r="K30" s="152"/>
      <c r="L30" s="152">
        <v>14452</v>
      </c>
      <c r="M30" s="152">
        <v>14452</v>
      </c>
    </row>
    <row r="31" spans="1:13" ht="12.75" customHeight="1">
      <c r="A31" s="153">
        <v>3213</v>
      </c>
      <c r="B31" s="154" t="s">
        <v>49</v>
      </c>
      <c r="C31" s="152">
        <v>3000</v>
      </c>
      <c r="D31" s="152">
        <v>3000</v>
      </c>
      <c r="E31" s="152"/>
      <c r="F31" s="152"/>
      <c r="G31" s="152"/>
      <c r="H31" s="152"/>
      <c r="I31" s="152"/>
      <c r="J31" s="152"/>
      <c r="K31" s="152"/>
      <c r="L31" s="152">
        <v>3000</v>
      </c>
      <c r="M31" s="152">
        <v>3000</v>
      </c>
    </row>
    <row r="32" spans="1:13" ht="12.75" customHeight="1">
      <c r="A32" s="153">
        <v>3214</v>
      </c>
      <c r="B32" s="154" t="s">
        <v>50</v>
      </c>
      <c r="C32" s="152">
        <v>7000</v>
      </c>
      <c r="D32" s="152">
        <v>7000</v>
      </c>
      <c r="E32" s="152"/>
      <c r="F32" s="152"/>
      <c r="G32" s="152"/>
      <c r="H32" s="152"/>
      <c r="I32" s="152"/>
      <c r="J32" s="152"/>
      <c r="K32" s="152"/>
      <c r="L32" s="152">
        <v>7000</v>
      </c>
      <c r="M32" s="152">
        <v>7000</v>
      </c>
    </row>
    <row r="33" spans="1:13" ht="12.75">
      <c r="A33" s="150">
        <v>322</v>
      </c>
      <c r="B33" s="151" t="s">
        <v>33</v>
      </c>
      <c r="C33" s="163">
        <f>SUM(C34:C38)</f>
        <v>273100</v>
      </c>
      <c r="D33" s="163">
        <f>SUM(D34:D38)</f>
        <v>263500</v>
      </c>
      <c r="E33" s="163">
        <f aca="true" t="shared" si="16" ref="E33:M33">SUM(E34:E38)</f>
        <v>0</v>
      </c>
      <c r="F33" s="163">
        <f t="shared" si="16"/>
        <v>0</v>
      </c>
      <c r="G33" s="163">
        <f t="shared" si="16"/>
        <v>0</v>
      </c>
      <c r="H33" s="163">
        <f t="shared" si="16"/>
        <v>0</v>
      </c>
      <c r="I33" s="163">
        <f t="shared" si="16"/>
        <v>0</v>
      </c>
      <c r="J33" s="163">
        <f t="shared" si="16"/>
        <v>9600</v>
      </c>
      <c r="K33" s="163">
        <f t="shared" si="16"/>
        <v>0</v>
      </c>
      <c r="L33" s="163">
        <f t="shared" si="16"/>
        <v>273100</v>
      </c>
      <c r="M33" s="163">
        <f t="shared" si="16"/>
        <v>273100</v>
      </c>
    </row>
    <row r="34" spans="1:13" ht="12.75" customHeight="1">
      <c r="A34" s="153">
        <v>3221</v>
      </c>
      <c r="B34" s="154" t="s">
        <v>51</v>
      </c>
      <c r="C34" s="152">
        <v>25000</v>
      </c>
      <c r="D34" s="152">
        <v>25000</v>
      </c>
      <c r="E34" s="152"/>
      <c r="F34" s="152"/>
      <c r="G34" s="152"/>
      <c r="H34" s="152"/>
      <c r="I34" s="152"/>
      <c r="J34" s="152"/>
      <c r="K34" s="152"/>
      <c r="L34" s="152">
        <v>25000</v>
      </c>
      <c r="M34" s="152">
        <v>25000</v>
      </c>
    </row>
    <row r="35" spans="1:13" ht="12.75" customHeight="1">
      <c r="A35" s="153">
        <v>3223</v>
      </c>
      <c r="B35" s="154" t="s">
        <v>53</v>
      </c>
      <c r="C35" s="152">
        <f>SUM(D35:K35)</f>
        <v>230000</v>
      </c>
      <c r="D35" s="152">
        <v>230000</v>
      </c>
      <c r="E35" s="152"/>
      <c r="F35" s="152"/>
      <c r="G35" s="152"/>
      <c r="H35" s="152"/>
      <c r="I35" s="152"/>
      <c r="J35" s="152"/>
      <c r="K35" s="152"/>
      <c r="L35" s="152">
        <v>230000</v>
      </c>
      <c r="M35" s="152">
        <v>230000</v>
      </c>
    </row>
    <row r="36" spans="1:13" ht="12.75" customHeight="1">
      <c r="A36" s="153">
        <v>3224</v>
      </c>
      <c r="B36" s="154" t="s">
        <v>102</v>
      </c>
      <c r="C36" s="152">
        <v>9600</v>
      </c>
      <c r="D36" s="152">
        <v>0</v>
      </c>
      <c r="E36" s="152"/>
      <c r="F36" s="152"/>
      <c r="G36" s="152"/>
      <c r="H36" s="152"/>
      <c r="I36" s="152"/>
      <c r="J36" s="152">
        <v>9600</v>
      </c>
      <c r="K36" s="152"/>
      <c r="L36" s="152">
        <v>9600</v>
      </c>
      <c r="M36" s="152">
        <v>9600</v>
      </c>
    </row>
    <row r="37" spans="1:13" ht="12.75" customHeight="1">
      <c r="A37" s="153">
        <v>3225</v>
      </c>
      <c r="B37" s="154" t="s">
        <v>55</v>
      </c>
      <c r="C37" s="152">
        <v>4000</v>
      </c>
      <c r="D37" s="152">
        <v>4000</v>
      </c>
      <c r="E37" s="152"/>
      <c r="F37" s="152"/>
      <c r="G37" s="152"/>
      <c r="H37" s="152"/>
      <c r="I37" s="152"/>
      <c r="J37" s="152"/>
      <c r="K37" s="152"/>
      <c r="L37" s="152">
        <v>4000</v>
      </c>
      <c r="M37" s="152">
        <v>4000</v>
      </c>
    </row>
    <row r="38" spans="1:13" ht="12.75" customHeight="1">
      <c r="A38" s="153">
        <v>3227</v>
      </c>
      <c r="B38" s="154" t="s">
        <v>56</v>
      </c>
      <c r="C38" s="152">
        <v>4500</v>
      </c>
      <c r="D38" s="152">
        <v>4500</v>
      </c>
      <c r="E38" s="152"/>
      <c r="F38" s="152"/>
      <c r="G38" s="152"/>
      <c r="H38" s="152"/>
      <c r="I38" s="152"/>
      <c r="J38" s="152"/>
      <c r="K38" s="152"/>
      <c r="L38" s="152">
        <v>4500</v>
      </c>
      <c r="M38" s="152">
        <v>4500</v>
      </c>
    </row>
    <row r="39" spans="1:13" ht="12.75">
      <c r="A39" s="150">
        <v>323</v>
      </c>
      <c r="B39" s="151" t="s">
        <v>34</v>
      </c>
      <c r="C39" s="163">
        <f>SUM(C40:C47)</f>
        <v>120600</v>
      </c>
      <c r="D39" s="163">
        <f aca="true" t="shared" si="17" ref="D39:M39">SUM(D40:D47)</f>
        <v>68800</v>
      </c>
      <c r="E39" s="163">
        <f t="shared" si="17"/>
        <v>0</v>
      </c>
      <c r="F39" s="163">
        <f t="shared" si="17"/>
        <v>0</v>
      </c>
      <c r="G39" s="163">
        <f t="shared" si="17"/>
        <v>0</v>
      </c>
      <c r="H39" s="163">
        <f t="shared" si="17"/>
        <v>0</v>
      </c>
      <c r="I39" s="163">
        <f t="shared" si="17"/>
        <v>0</v>
      </c>
      <c r="J39" s="163">
        <f t="shared" si="17"/>
        <v>8800</v>
      </c>
      <c r="K39" s="163">
        <v>43000</v>
      </c>
      <c r="L39" s="163">
        <f t="shared" si="17"/>
        <v>120600</v>
      </c>
      <c r="M39" s="163">
        <f t="shared" si="17"/>
        <v>120600</v>
      </c>
    </row>
    <row r="40" spans="1:13" ht="12.75" customHeight="1">
      <c r="A40" s="153">
        <v>3231</v>
      </c>
      <c r="B40" s="154" t="s">
        <v>57</v>
      </c>
      <c r="C40" s="152">
        <v>58000</v>
      </c>
      <c r="D40" s="152">
        <v>15000</v>
      </c>
      <c r="E40" s="152"/>
      <c r="F40" s="152"/>
      <c r="G40" s="152"/>
      <c r="H40" s="152"/>
      <c r="I40" s="152"/>
      <c r="J40" s="152"/>
      <c r="K40" s="152">
        <v>43000</v>
      </c>
      <c r="L40" s="152">
        <v>58000</v>
      </c>
      <c r="M40" s="152">
        <v>58000</v>
      </c>
    </row>
    <row r="41" spans="1:13" ht="12.75" customHeight="1">
      <c r="A41" s="153">
        <v>3233</v>
      </c>
      <c r="B41" s="154" t="s">
        <v>77</v>
      </c>
      <c r="C41" s="152">
        <f>SUM(D41:K41)</f>
        <v>0</v>
      </c>
      <c r="D41" s="152"/>
      <c r="E41" s="152"/>
      <c r="F41" s="152"/>
      <c r="G41" s="152"/>
      <c r="H41" s="152"/>
      <c r="I41" s="152"/>
      <c r="J41" s="152"/>
      <c r="K41" s="152"/>
      <c r="L41" s="152">
        <v>0</v>
      </c>
      <c r="M41" s="152">
        <v>0</v>
      </c>
    </row>
    <row r="42" spans="1:13" ht="12.75" customHeight="1">
      <c r="A42" s="153">
        <v>3234</v>
      </c>
      <c r="B42" s="154" t="s">
        <v>59</v>
      </c>
      <c r="C42" s="152">
        <v>32800</v>
      </c>
      <c r="D42" s="152">
        <v>24000</v>
      </c>
      <c r="E42" s="152"/>
      <c r="F42" s="152"/>
      <c r="G42" s="152"/>
      <c r="H42" s="152"/>
      <c r="I42" s="152"/>
      <c r="J42" s="152">
        <v>8800</v>
      </c>
      <c r="K42" s="152"/>
      <c r="L42" s="152">
        <v>32800</v>
      </c>
      <c r="M42" s="152">
        <v>32800</v>
      </c>
    </row>
    <row r="43" spans="1:13" ht="12.75" customHeight="1">
      <c r="A43" s="153">
        <v>3235</v>
      </c>
      <c r="B43" s="154" t="s">
        <v>81</v>
      </c>
      <c r="C43" s="152">
        <f>SUM(D43:K43)</f>
        <v>0</v>
      </c>
      <c r="D43" s="152">
        <v>0</v>
      </c>
      <c r="E43" s="152"/>
      <c r="F43" s="152"/>
      <c r="G43" s="152"/>
      <c r="H43" s="152"/>
      <c r="I43" s="152"/>
      <c r="J43" s="152"/>
      <c r="K43" s="152"/>
      <c r="L43" s="152">
        <v>0</v>
      </c>
      <c r="M43" s="152">
        <v>0</v>
      </c>
    </row>
    <row r="44" spans="1:13" ht="12.75" customHeight="1">
      <c r="A44" s="153">
        <v>3236</v>
      </c>
      <c r="B44" s="154" t="s">
        <v>60</v>
      </c>
      <c r="C44" s="152">
        <v>14600</v>
      </c>
      <c r="D44" s="152">
        <v>14600</v>
      </c>
      <c r="E44" s="152"/>
      <c r="F44" s="152"/>
      <c r="G44" s="152"/>
      <c r="H44" s="152"/>
      <c r="I44" s="152"/>
      <c r="J44" s="152"/>
      <c r="K44" s="152"/>
      <c r="L44" s="152">
        <v>14600</v>
      </c>
      <c r="M44" s="152">
        <v>14600</v>
      </c>
    </row>
    <row r="45" spans="1:13" ht="12.75" customHeight="1">
      <c r="A45" s="153">
        <v>3237</v>
      </c>
      <c r="B45" s="154" t="s">
        <v>61</v>
      </c>
      <c r="C45" s="152">
        <v>2700</v>
      </c>
      <c r="D45" s="152">
        <v>2700</v>
      </c>
      <c r="E45" s="152"/>
      <c r="F45" s="152"/>
      <c r="G45" s="152"/>
      <c r="H45" s="152"/>
      <c r="I45" s="152"/>
      <c r="J45" s="152"/>
      <c r="K45" s="152"/>
      <c r="L45" s="152">
        <v>2700</v>
      </c>
      <c r="M45" s="152">
        <v>2700</v>
      </c>
    </row>
    <row r="46" spans="1:13" ht="11.25" customHeight="1">
      <c r="A46" s="153">
        <v>3238</v>
      </c>
      <c r="B46" s="154" t="s">
        <v>62</v>
      </c>
      <c r="C46" s="152">
        <v>10500</v>
      </c>
      <c r="D46" s="152">
        <v>10500</v>
      </c>
      <c r="E46" s="152"/>
      <c r="F46" s="152"/>
      <c r="G46" s="152"/>
      <c r="H46" s="152"/>
      <c r="I46" s="152"/>
      <c r="J46" s="152"/>
      <c r="K46" s="152"/>
      <c r="L46" s="152">
        <v>10500</v>
      </c>
      <c r="M46" s="152">
        <v>10500</v>
      </c>
    </row>
    <row r="47" spans="1:13" ht="12.75" customHeight="1">
      <c r="A47" s="153">
        <v>3239</v>
      </c>
      <c r="B47" s="154" t="s">
        <v>63</v>
      </c>
      <c r="C47" s="152">
        <v>2000</v>
      </c>
      <c r="D47" s="152">
        <v>2000</v>
      </c>
      <c r="E47" s="152"/>
      <c r="F47" s="152"/>
      <c r="G47" s="152"/>
      <c r="H47" s="152"/>
      <c r="I47" s="152"/>
      <c r="J47" s="152"/>
      <c r="K47" s="152"/>
      <c r="L47" s="152">
        <v>2000</v>
      </c>
      <c r="M47" s="152">
        <v>2000</v>
      </c>
    </row>
    <row r="48" spans="1:13" ht="25.5">
      <c r="A48" s="150">
        <v>324</v>
      </c>
      <c r="B48" s="151" t="s">
        <v>64</v>
      </c>
      <c r="C48" s="163">
        <f>SUM(D48:K48)</f>
        <v>0</v>
      </c>
      <c r="D48" s="163">
        <f aca="true" t="shared" si="18" ref="D48:M48">D49</f>
        <v>0</v>
      </c>
      <c r="E48" s="163">
        <f t="shared" si="18"/>
        <v>0</v>
      </c>
      <c r="F48" s="163">
        <f t="shared" si="18"/>
        <v>0</v>
      </c>
      <c r="G48" s="163">
        <f t="shared" si="18"/>
        <v>0</v>
      </c>
      <c r="H48" s="163">
        <f t="shared" si="18"/>
        <v>0</v>
      </c>
      <c r="I48" s="163">
        <f t="shared" si="18"/>
        <v>0</v>
      </c>
      <c r="J48" s="163">
        <f t="shared" si="18"/>
        <v>0</v>
      </c>
      <c r="K48" s="163">
        <v>0</v>
      </c>
      <c r="L48" s="163">
        <f t="shared" si="18"/>
        <v>0</v>
      </c>
      <c r="M48" s="163">
        <f t="shared" si="18"/>
        <v>0</v>
      </c>
    </row>
    <row r="49" spans="1:13" ht="25.5" customHeight="1">
      <c r="A49" s="153">
        <v>3241</v>
      </c>
      <c r="B49" s="154" t="s">
        <v>65</v>
      </c>
      <c r="C49" s="152">
        <f>SUM(D49:K49)</f>
        <v>0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 ht="26.25" customHeight="1">
      <c r="A50" s="150">
        <v>329</v>
      </c>
      <c r="B50" s="151" t="s">
        <v>35</v>
      </c>
      <c r="C50" s="163">
        <f>SUM(C51:C55)</f>
        <v>8500</v>
      </c>
      <c r="D50" s="163">
        <f aca="true" t="shared" si="19" ref="D50:M50">SUM(D51:D55)</f>
        <v>8500</v>
      </c>
      <c r="E50" s="163">
        <f t="shared" si="19"/>
        <v>0</v>
      </c>
      <c r="F50" s="163">
        <f t="shared" si="19"/>
        <v>0</v>
      </c>
      <c r="G50" s="163">
        <f t="shared" si="19"/>
        <v>0</v>
      </c>
      <c r="H50" s="163">
        <f t="shared" si="19"/>
        <v>0</v>
      </c>
      <c r="I50" s="163">
        <f t="shared" si="19"/>
        <v>0</v>
      </c>
      <c r="J50" s="163">
        <f t="shared" si="19"/>
        <v>0</v>
      </c>
      <c r="K50" s="163">
        <v>0</v>
      </c>
      <c r="L50" s="163">
        <f t="shared" si="19"/>
        <v>8500</v>
      </c>
      <c r="M50" s="163">
        <f t="shared" si="19"/>
        <v>8500</v>
      </c>
    </row>
    <row r="51" spans="1:13" ht="12.75" customHeight="1">
      <c r="A51" s="153">
        <v>3292</v>
      </c>
      <c r="B51" s="154" t="s">
        <v>66</v>
      </c>
      <c r="C51" s="152">
        <f>SUM(D51:K51)</f>
        <v>0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ht="12.75" customHeight="1">
      <c r="A52" s="153">
        <v>3293</v>
      </c>
      <c r="B52" s="154" t="s">
        <v>67</v>
      </c>
      <c r="C52" s="152">
        <v>2000</v>
      </c>
      <c r="D52" s="152">
        <v>2000</v>
      </c>
      <c r="E52" s="152"/>
      <c r="F52" s="152"/>
      <c r="G52" s="152"/>
      <c r="H52" s="152"/>
      <c r="I52" s="152"/>
      <c r="J52" s="152"/>
      <c r="K52" s="152"/>
      <c r="L52" s="152">
        <v>2000</v>
      </c>
      <c r="M52" s="152">
        <v>2000</v>
      </c>
    </row>
    <row r="53" spans="1:13" ht="12.75" customHeight="1">
      <c r="A53" s="153">
        <v>3294</v>
      </c>
      <c r="B53" s="154" t="s">
        <v>68</v>
      </c>
      <c r="C53" s="152">
        <v>1500</v>
      </c>
      <c r="D53" s="152">
        <v>1500</v>
      </c>
      <c r="E53" s="152"/>
      <c r="F53" s="152"/>
      <c r="G53" s="152"/>
      <c r="H53" s="152"/>
      <c r="I53" s="152"/>
      <c r="J53" s="152"/>
      <c r="K53" s="152"/>
      <c r="L53" s="152">
        <v>1500</v>
      </c>
      <c r="M53" s="152">
        <v>1500</v>
      </c>
    </row>
    <row r="54" spans="1:13" ht="12.75" customHeight="1">
      <c r="A54" s="153">
        <v>3295</v>
      </c>
      <c r="B54" s="154" t="s">
        <v>69</v>
      </c>
      <c r="C54" s="152">
        <v>1000</v>
      </c>
      <c r="D54" s="152">
        <v>1000</v>
      </c>
      <c r="E54" s="152"/>
      <c r="F54" s="152"/>
      <c r="G54" s="152"/>
      <c r="H54" s="152"/>
      <c r="I54" s="152"/>
      <c r="J54" s="152"/>
      <c r="K54" s="152"/>
      <c r="L54" s="152">
        <v>1000</v>
      </c>
      <c r="M54" s="152">
        <v>1000</v>
      </c>
    </row>
    <row r="55" spans="1:13" ht="12.75" customHeight="1">
      <c r="A55" s="153">
        <v>3299</v>
      </c>
      <c r="B55" s="154" t="s">
        <v>35</v>
      </c>
      <c r="C55" s="152">
        <v>4000</v>
      </c>
      <c r="D55" s="152">
        <v>4000</v>
      </c>
      <c r="E55" s="152"/>
      <c r="F55" s="152"/>
      <c r="G55" s="152"/>
      <c r="H55" s="152"/>
      <c r="I55" s="152"/>
      <c r="J55" s="152"/>
      <c r="K55" s="152"/>
      <c r="L55" s="152">
        <v>4000</v>
      </c>
      <c r="M55" s="152">
        <v>4000</v>
      </c>
    </row>
    <row r="56" spans="1:13" s="12" customFormat="1" ht="12.75">
      <c r="A56" s="147">
        <v>34</v>
      </c>
      <c r="B56" s="148" t="s">
        <v>36</v>
      </c>
      <c r="C56" s="149">
        <f>SUM(D56:K56)</f>
        <v>4000</v>
      </c>
      <c r="D56" s="149">
        <f aca="true" t="shared" si="20" ref="D56:M56">D57</f>
        <v>4000</v>
      </c>
      <c r="E56" s="149">
        <f t="shared" si="20"/>
        <v>0</v>
      </c>
      <c r="F56" s="149">
        <f t="shared" si="20"/>
        <v>0</v>
      </c>
      <c r="G56" s="149">
        <f t="shared" si="20"/>
        <v>0</v>
      </c>
      <c r="H56" s="149">
        <f t="shared" si="20"/>
        <v>0</v>
      </c>
      <c r="I56" s="149">
        <f t="shared" si="20"/>
        <v>0</v>
      </c>
      <c r="J56" s="149">
        <f t="shared" si="20"/>
        <v>0</v>
      </c>
      <c r="K56" s="149">
        <v>0</v>
      </c>
      <c r="L56" s="149">
        <f t="shared" si="20"/>
        <v>4000</v>
      </c>
      <c r="M56" s="149">
        <f t="shared" si="20"/>
        <v>4000</v>
      </c>
    </row>
    <row r="57" spans="1:13" ht="12.75" customHeight="1">
      <c r="A57" s="150">
        <v>343</v>
      </c>
      <c r="B57" s="151" t="s">
        <v>37</v>
      </c>
      <c r="C57" s="163">
        <f>SUM(C58:C58)</f>
        <v>4000</v>
      </c>
      <c r="D57" s="163">
        <f aca="true" t="shared" si="21" ref="D57:M57">D58</f>
        <v>4000</v>
      </c>
      <c r="E57" s="163">
        <f t="shared" si="21"/>
        <v>0</v>
      </c>
      <c r="F57" s="163">
        <f t="shared" si="21"/>
        <v>0</v>
      </c>
      <c r="G57" s="163">
        <f t="shared" si="21"/>
        <v>0</v>
      </c>
      <c r="H57" s="163">
        <f t="shared" si="21"/>
        <v>0</v>
      </c>
      <c r="I57" s="163">
        <f t="shared" si="21"/>
        <v>0</v>
      </c>
      <c r="J57" s="163">
        <f t="shared" si="21"/>
        <v>0</v>
      </c>
      <c r="K57" s="163">
        <v>0</v>
      </c>
      <c r="L57" s="163">
        <f t="shared" si="21"/>
        <v>4000</v>
      </c>
      <c r="M57" s="163">
        <f t="shared" si="21"/>
        <v>4000</v>
      </c>
    </row>
    <row r="58" spans="1:13" ht="12.75" customHeight="1">
      <c r="A58" s="153">
        <v>3431</v>
      </c>
      <c r="B58" s="154" t="s">
        <v>70</v>
      </c>
      <c r="C58" s="152">
        <v>4000</v>
      </c>
      <c r="D58" s="152">
        <v>4000</v>
      </c>
      <c r="E58" s="152"/>
      <c r="F58" s="152"/>
      <c r="G58" s="152"/>
      <c r="H58" s="152"/>
      <c r="I58" s="152"/>
      <c r="J58" s="152"/>
      <c r="K58" s="152"/>
      <c r="L58" s="152">
        <v>4000</v>
      </c>
      <c r="M58" s="152">
        <v>4000</v>
      </c>
    </row>
    <row r="59" spans="1:13" s="12" customFormat="1" ht="12.75">
      <c r="A59" s="141" t="s">
        <v>86</v>
      </c>
      <c r="B59" s="142"/>
      <c r="C59" s="143">
        <f>SUM(D59:K59)</f>
        <v>39539</v>
      </c>
      <c r="D59" s="143">
        <f>D60</f>
        <v>39539</v>
      </c>
      <c r="E59" s="143">
        <f aca="true" t="shared" si="22" ref="E59:M60">E60</f>
        <v>0</v>
      </c>
      <c r="F59" s="143">
        <f t="shared" si="22"/>
        <v>0</v>
      </c>
      <c r="G59" s="143">
        <f t="shared" si="22"/>
        <v>0</v>
      </c>
      <c r="H59" s="143">
        <f t="shared" si="22"/>
        <v>0</v>
      </c>
      <c r="I59" s="143">
        <f t="shared" si="22"/>
        <v>0</v>
      </c>
      <c r="J59" s="143">
        <f t="shared" si="22"/>
        <v>0</v>
      </c>
      <c r="K59" s="143">
        <f t="shared" si="22"/>
        <v>0</v>
      </c>
      <c r="L59" s="143">
        <f t="shared" si="22"/>
        <v>39539</v>
      </c>
      <c r="M59" s="143">
        <f t="shared" si="22"/>
        <v>39539</v>
      </c>
    </row>
    <row r="60" spans="1:13" s="12" customFormat="1" ht="12.75">
      <c r="A60" s="144">
        <v>3</v>
      </c>
      <c r="B60" s="145" t="s">
        <v>26</v>
      </c>
      <c r="C60" s="146">
        <f aca="true" t="shared" si="23" ref="C60:C66">SUM(D60:K60)</f>
        <v>39539</v>
      </c>
      <c r="D60" s="146">
        <f>D61</f>
        <v>39539</v>
      </c>
      <c r="E60" s="146">
        <f t="shared" si="22"/>
        <v>0</v>
      </c>
      <c r="F60" s="146">
        <f t="shared" si="22"/>
        <v>0</v>
      </c>
      <c r="G60" s="146">
        <f t="shared" si="22"/>
        <v>0</v>
      </c>
      <c r="H60" s="146">
        <f t="shared" si="22"/>
        <v>0</v>
      </c>
      <c r="I60" s="146">
        <f t="shared" si="22"/>
        <v>0</v>
      </c>
      <c r="J60" s="146">
        <f t="shared" si="22"/>
        <v>0</v>
      </c>
      <c r="K60" s="146">
        <f t="shared" si="22"/>
        <v>0</v>
      </c>
      <c r="L60" s="146">
        <f t="shared" si="22"/>
        <v>39539</v>
      </c>
      <c r="M60" s="146">
        <f t="shared" si="22"/>
        <v>39539</v>
      </c>
    </row>
    <row r="61" spans="1:13" s="12" customFormat="1" ht="12.75">
      <c r="A61" s="147">
        <v>32</v>
      </c>
      <c r="B61" s="148" t="s">
        <v>31</v>
      </c>
      <c r="C61" s="149">
        <f t="shared" si="23"/>
        <v>39539</v>
      </c>
      <c r="D61" s="149">
        <f>D62+D64</f>
        <v>39539</v>
      </c>
      <c r="E61" s="149">
        <f aca="true" t="shared" si="24" ref="E61:M61">E62+E64</f>
        <v>0</v>
      </c>
      <c r="F61" s="149">
        <f t="shared" si="24"/>
        <v>0</v>
      </c>
      <c r="G61" s="149">
        <f t="shared" si="24"/>
        <v>0</v>
      </c>
      <c r="H61" s="149">
        <f t="shared" si="24"/>
        <v>0</v>
      </c>
      <c r="I61" s="149">
        <f t="shared" si="24"/>
        <v>0</v>
      </c>
      <c r="J61" s="149">
        <f t="shared" si="24"/>
        <v>0</v>
      </c>
      <c r="K61" s="149">
        <f t="shared" si="24"/>
        <v>0</v>
      </c>
      <c r="L61" s="149">
        <f t="shared" si="24"/>
        <v>39539</v>
      </c>
      <c r="M61" s="149">
        <f t="shared" si="24"/>
        <v>39539</v>
      </c>
    </row>
    <row r="62" spans="1:13" s="12" customFormat="1" ht="12.75" customHeight="1">
      <c r="A62" s="150">
        <v>322</v>
      </c>
      <c r="B62" s="151" t="s">
        <v>33</v>
      </c>
      <c r="C62" s="163">
        <f t="shared" si="23"/>
        <v>10000</v>
      </c>
      <c r="D62" s="163">
        <f>D63</f>
        <v>10000</v>
      </c>
      <c r="E62" s="163">
        <f aca="true" t="shared" si="25" ref="E62:M62">E63</f>
        <v>0</v>
      </c>
      <c r="F62" s="163">
        <f t="shared" si="25"/>
        <v>0</v>
      </c>
      <c r="G62" s="163">
        <f t="shared" si="25"/>
        <v>0</v>
      </c>
      <c r="H62" s="163">
        <f t="shared" si="25"/>
        <v>0</v>
      </c>
      <c r="I62" s="163">
        <f t="shared" si="25"/>
        <v>0</v>
      </c>
      <c r="J62" s="163">
        <f t="shared" si="25"/>
        <v>0</v>
      </c>
      <c r="K62" s="163">
        <f t="shared" si="25"/>
        <v>0</v>
      </c>
      <c r="L62" s="163">
        <f t="shared" si="25"/>
        <v>10000</v>
      </c>
      <c r="M62" s="163">
        <f t="shared" si="25"/>
        <v>10000</v>
      </c>
    </row>
    <row r="63" spans="1:13" ht="12.75" customHeight="1">
      <c r="A63" s="153">
        <v>3224</v>
      </c>
      <c r="B63" s="154" t="s">
        <v>54</v>
      </c>
      <c r="C63" s="152">
        <v>10000</v>
      </c>
      <c r="D63" s="152">
        <v>10000</v>
      </c>
      <c r="E63" s="152"/>
      <c r="F63" s="152"/>
      <c r="G63" s="152"/>
      <c r="H63" s="152"/>
      <c r="I63" s="152"/>
      <c r="J63" s="152"/>
      <c r="K63" s="152"/>
      <c r="L63" s="152">
        <v>10000</v>
      </c>
      <c r="M63" s="152">
        <v>10000</v>
      </c>
    </row>
    <row r="64" spans="1:13" s="12" customFormat="1" ht="12.75" customHeight="1">
      <c r="A64" s="150">
        <v>323</v>
      </c>
      <c r="B64" s="151" t="s">
        <v>34</v>
      </c>
      <c r="C64" s="163">
        <f t="shared" si="23"/>
        <v>29539</v>
      </c>
      <c r="D64" s="163">
        <f>D65+D66</f>
        <v>29539</v>
      </c>
      <c r="E64" s="163">
        <f aca="true" t="shared" si="26" ref="E64:M64">E65+E66</f>
        <v>0</v>
      </c>
      <c r="F64" s="163">
        <f t="shared" si="26"/>
        <v>0</v>
      </c>
      <c r="G64" s="163">
        <f t="shared" si="26"/>
        <v>0</v>
      </c>
      <c r="H64" s="163">
        <f t="shared" si="26"/>
        <v>0</v>
      </c>
      <c r="I64" s="163">
        <f t="shared" si="26"/>
        <v>0</v>
      </c>
      <c r="J64" s="163">
        <f t="shared" si="26"/>
        <v>0</v>
      </c>
      <c r="K64" s="163">
        <f t="shared" si="26"/>
        <v>0</v>
      </c>
      <c r="L64" s="163">
        <f t="shared" si="26"/>
        <v>29539</v>
      </c>
      <c r="M64" s="163">
        <f t="shared" si="26"/>
        <v>29539</v>
      </c>
    </row>
    <row r="65" spans="1:13" ht="12.75" customHeight="1">
      <c r="A65" s="153">
        <v>3232</v>
      </c>
      <c r="B65" s="154" t="s">
        <v>58</v>
      </c>
      <c r="C65" s="152">
        <v>29539</v>
      </c>
      <c r="D65" s="152">
        <v>29539</v>
      </c>
      <c r="E65" s="152"/>
      <c r="F65" s="152"/>
      <c r="G65" s="152"/>
      <c r="H65" s="152"/>
      <c r="I65" s="152"/>
      <c r="J65" s="152"/>
      <c r="K65" s="152"/>
      <c r="L65" s="152">
        <v>29539</v>
      </c>
      <c r="M65" s="152">
        <v>29539</v>
      </c>
    </row>
    <row r="66" spans="1:13" ht="12.75" customHeight="1">
      <c r="A66" s="153">
        <v>3237</v>
      </c>
      <c r="B66" s="154" t="s">
        <v>61</v>
      </c>
      <c r="C66" s="152">
        <f t="shared" si="23"/>
        <v>0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</row>
    <row r="67" spans="1:13" ht="26.25" customHeight="1">
      <c r="A67" s="207" t="s">
        <v>96</v>
      </c>
      <c r="B67" s="207"/>
      <c r="C67" s="158">
        <f>SUM(D67:K67)</f>
        <v>10000</v>
      </c>
      <c r="D67" s="158">
        <f aca="true" t="shared" si="27" ref="D67:M67">D68</f>
        <v>0</v>
      </c>
      <c r="E67" s="158">
        <f t="shared" si="27"/>
        <v>0</v>
      </c>
      <c r="F67" s="158">
        <f t="shared" si="27"/>
        <v>10000</v>
      </c>
      <c r="G67" s="158">
        <f t="shared" si="27"/>
        <v>0</v>
      </c>
      <c r="H67" s="158">
        <f t="shared" si="27"/>
        <v>0</v>
      </c>
      <c r="I67" s="158">
        <f t="shared" si="27"/>
        <v>0</v>
      </c>
      <c r="J67" s="158">
        <f t="shared" si="27"/>
        <v>0</v>
      </c>
      <c r="K67" s="158">
        <v>0</v>
      </c>
      <c r="L67" s="158">
        <f t="shared" si="27"/>
        <v>10000</v>
      </c>
      <c r="M67" s="158">
        <f t="shared" si="27"/>
        <v>10000</v>
      </c>
    </row>
    <row r="68" spans="1:13" ht="26.25" customHeight="1">
      <c r="A68" s="220" t="s">
        <v>97</v>
      </c>
      <c r="B68" s="220"/>
      <c r="C68" s="160">
        <f aca="true" t="shared" si="28" ref="C68:C73">SUM(D68:K68)</f>
        <v>10000</v>
      </c>
      <c r="D68" s="160">
        <f>'PLAN RASHODA I IZDATAKA'!D69</f>
        <v>0</v>
      </c>
      <c r="E68" s="160">
        <f>'PLAN RASHODA I IZDATAKA'!E69</f>
        <v>0</v>
      </c>
      <c r="F68" s="160">
        <f>'PLAN RASHODA I IZDATAKA'!F69</f>
        <v>10000</v>
      </c>
      <c r="G68" s="160">
        <f>'PLAN RASHODA I IZDATAKA'!G69</f>
        <v>0</v>
      </c>
      <c r="H68" s="160">
        <f>'PLAN RASHODA I IZDATAKA'!H69</f>
        <v>0</v>
      </c>
      <c r="I68" s="160">
        <f>'PLAN RASHODA I IZDATAKA'!I69</f>
        <v>0</v>
      </c>
      <c r="J68" s="160">
        <f>'PLAN RASHODA I IZDATAKA'!J69</f>
        <v>0</v>
      </c>
      <c r="K68" s="160">
        <v>0</v>
      </c>
      <c r="L68" s="160">
        <f>'PLAN RASHODA I IZDATAKA'!L69</f>
        <v>10000</v>
      </c>
      <c r="M68" s="160">
        <f>'PLAN RASHODA I IZDATAKA'!M69</f>
        <v>10000</v>
      </c>
    </row>
    <row r="69" spans="1:13" ht="25.5">
      <c r="A69" s="144">
        <v>4</v>
      </c>
      <c r="B69" s="161" t="s">
        <v>38</v>
      </c>
      <c r="C69" s="162">
        <f t="shared" si="28"/>
        <v>10000</v>
      </c>
      <c r="D69" s="162">
        <f aca="true" t="shared" si="29" ref="D69:M69">D70</f>
        <v>0</v>
      </c>
      <c r="E69" s="162">
        <f t="shared" si="29"/>
        <v>0</v>
      </c>
      <c r="F69" s="162">
        <f t="shared" si="29"/>
        <v>10000</v>
      </c>
      <c r="G69" s="162">
        <f t="shared" si="29"/>
        <v>0</v>
      </c>
      <c r="H69" s="162">
        <f t="shared" si="29"/>
        <v>0</v>
      </c>
      <c r="I69" s="162">
        <f t="shared" si="29"/>
        <v>0</v>
      </c>
      <c r="J69" s="162">
        <f t="shared" si="29"/>
        <v>0</v>
      </c>
      <c r="K69" s="162">
        <v>0</v>
      </c>
      <c r="L69" s="162">
        <f t="shared" si="29"/>
        <v>10000</v>
      </c>
      <c r="M69" s="162">
        <f t="shared" si="29"/>
        <v>10000</v>
      </c>
    </row>
    <row r="70" spans="1:13" ht="25.5">
      <c r="A70" s="147">
        <v>42</v>
      </c>
      <c r="B70" s="148" t="s">
        <v>92</v>
      </c>
      <c r="C70" s="149">
        <f t="shared" si="28"/>
        <v>10000</v>
      </c>
      <c r="D70" s="149">
        <f aca="true" t="shared" si="30" ref="D70:M70">D71</f>
        <v>0</v>
      </c>
      <c r="E70" s="149">
        <f t="shared" si="30"/>
        <v>0</v>
      </c>
      <c r="F70" s="149">
        <f t="shared" si="30"/>
        <v>10000</v>
      </c>
      <c r="G70" s="149">
        <f t="shared" si="30"/>
        <v>0</v>
      </c>
      <c r="H70" s="149">
        <f t="shared" si="30"/>
        <v>0</v>
      </c>
      <c r="I70" s="149">
        <f t="shared" si="30"/>
        <v>0</v>
      </c>
      <c r="J70" s="149">
        <f t="shared" si="30"/>
        <v>0</v>
      </c>
      <c r="K70" s="149">
        <v>0</v>
      </c>
      <c r="L70" s="149">
        <f t="shared" si="30"/>
        <v>10000</v>
      </c>
      <c r="M70" s="149">
        <f t="shared" si="30"/>
        <v>10000</v>
      </c>
    </row>
    <row r="71" spans="1:13" ht="12.75">
      <c r="A71" s="150">
        <v>422</v>
      </c>
      <c r="B71" s="151" t="s">
        <v>93</v>
      </c>
      <c r="C71" s="163">
        <f t="shared" si="28"/>
        <v>10000</v>
      </c>
      <c r="D71" s="163">
        <f aca="true" t="shared" si="31" ref="D71:M71">D72</f>
        <v>0</v>
      </c>
      <c r="E71" s="163">
        <f t="shared" si="31"/>
        <v>0</v>
      </c>
      <c r="F71" s="163">
        <f t="shared" si="31"/>
        <v>10000</v>
      </c>
      <c r="G71" s="163">
        <f t="shared" si="31"/>
        <v>0</v>
      </c>
      <c r="H71" s="163">
        <f t="shared" si="31"/>
        <v>0</v>
      </c>
      <c r="I71" s="163">
        <f t="shared" si="31"/>
        <v>0</v>
      </c>
      <c r="J71" s="163">
        <f t="shared" si="31"/>
        <v>0</v>
      </c>
      <c r="K71" s="163">
        <v>0</v>
      </c>
      <c r="L71" s="163">
        <f t="shared" si="31"/>
        <v>10000</v>
      </c>
      <c r="M71" s="163">
        <f t="shared" si="31"/>
        <v>10000</v>
      </c>
    </row>
    <row r="72" spans="1:13" ht="25.5" customHeight="1">
      <c r="A72" s="153">
        <v>4221</v>
      </c>
      <c r="B72" s="154" t="s">
        <v>71</v>
      </c>
      <c r="C72" s="152">
        <v>10000</v>
      </c>
      <c r="D72" s="152"/>
      <c r="E72" s="152"/>
      <c r="F72" s="152">
        <v>10000</v>
      </c>
      <c r="G72" s="152"/>
      <c r="H72" s="152"/>
      <c r="I72" s="152"/>
      <c r="J72" s="152"/>
      <c r="K72" s="152"/>
      <c r="L72" s="152">
        <v>10000</v>
      </c>
      <c r="M72" s="152">
        <v>10000</v>
      </c>
    </row>
    <row r="73" spans="1:13" ht="12.75">
      <c r="A73" s="150"/>
      <c r="B73" s="151"/>
      <c r="C73" s="155">
        <f t="shared" si="28"/>
        <v>0</v>
      </c>
      <c r="D73" s="155"/>
      <c r="E73" s="155"/>
      <c r="F73" s="155"/>
      <c r="G73" s="155"/>
      <c r="H73" s="155"/>
      <c r="I73" s="155"/>
      <c r="J73" s="155"/>
      <c r="K73" s="155">
        <v>0</v>
      </c>
      <c r="L73" s="155"/>
      <c r="M73" s="155"/>
    </row>
    <row r="74" spans="1:13" ht="27" customHeight="1">
      <c r="A74" s="207" t="s">
        <v>91</v>
      </c>
      <c r="B74" s="207"/>
      <c r="C74" s="158">
        <f aca="true" t="shared" si="32" ref="C74:C79">SUM(D74:K74)</f>
        <v>200000</v>
      </c>
      <c r="D74" s="158">
        <f aca="true" t="shared" si="33" ref="D74:M75">D75</f>
        <v>0</v>
      </c>
      <c r="E74" s="158">
        <f t="shared" si="33"/>
        <v>0</v>
      </c>
      <c r="F74" s="158">
        <f t="shared" si="33"/>
        <v>0</v>
      </c>
      <c r="G74" s="158">
        <f t="shared" si="33"/>
        <v>0</v>
      </c>
      <c r="H74" s="158">
        <f t="shared" si="33"/>
        <v>70000</v>
      </c>
      <c r="I74" s="158">
        <f t="shared" si="33"/>
        <v>0</v>
      </c>
      <c r="J74" s="158">
        <f t="shared" si="33"/>
        <v>0</v>
      </c>
      <c r="K74" s="158">
        <f>K75</f>
        <v>130000</v>
      </c>
      <c r="L74" s="158">
        <f t="shared" si="33"/>
        <v>200000</v>
      </c>
      <c r="M74" s="158">
        <f t="shared" si="33"/>
        <v>200000</v>
      </c>
    </row>
    <row r="75" spans="1:13" s="12" customFormat="1" ht="12.75" customHeight="1">
      <c r="A75" s="165" t="s">
        <v>75</v>
      </c>
      <c r="B75" s="166" t="s">
        <v>78</v>
      </c>
      <c r="C75" s="160">
        <f t="shared" si="32"/>
        <v>200000</v>
      </c>
      <c r="D75" s="160">
        <f t="shared" si="33"/>
        <v>0</v>
      </c>
      <c r="E75" s="160">
        <f t="shared" si="33"/>
        <v>0</v>
      </c>
      <c r="F75" s="160">
        <f t="shared" si="33"/>
        <v>0</v>
      </c>
      <c r="G75" s="160">
        <f t="shared" si="33"/>
        <v>0</v>
      </c>
      <c r="H75" s="160">
        <f t="shared" si="33"/>
        <v>70000</v>
      </c>
      <c r="I75" s="160">
        <f t="shared" si="33"/>
        <v>0</v>
      </c>
      <c r="J75" s="160">
        <f t="shared" si="33"/>
        <v>0</v>
      </c>
      <c r="K75" s="160">
        <f>K76</f>
        <v>130000</v>
      </c>
      <c r="L75" s="160">
        <f t="shared" si="33"/>
        <v>200000</v>
      </c>
      <c r="M75" s="160">
        <f t="shared" si="33"/>
        <v>200000</v>
      </c>
    </row>
    <row r="76" spans="1:13" s="12" customFormat="1" ht="12.75">
      <c r="A76" s="167">
        <v>3</v>
      </c>
      <c r="B76" s="168" t="s">
        <v>26</v>
      </c>
      <c r="C76" s="162">
        <f t="shared" si="32"/>
        <v>200000</v>
      </c>
      <c r="D76" s="162">
        <f aca="true" t="shared" si="34" ref="D76:M76">D77+D89</f>
        <v>0</v>
      </c>
      <c r="E76" s="162">
        <f>E77+E89</f>
        <v>0</v>
      </c>
      <c r="F76" s="162">
        <f t="shared" si="34"/>
        <v>0</v>
      </c>
      <c r="G76" s="162">
        <f t="shared" si="34"/>
        <v>0</v>
      </c>
      <c r="H76" s="162">
        <f t="shared" si="34"/>
        <v>70000</v>
      </c>
      <c r="I76" s="162">
        <f t="shared" si="34"/>
        <v>0</v>
      </c>
      <c r="J76" s="162">
        <f t="shared" si="34"/>
        <v>0</v>
      </c>
      <c r="K76" s="162">
        <f>K77</f>
        <v>130000</v>
      </c>
      <c r="L76" s="162">
        <f t="shared" si="34"/>
        <v>200000</v>
      </c>
      <c r="M76" s="162">
        <f t="shared" si="34"/>
        <v>200000</v>
      </c>
    </row>
    <row r="77" spans="1:13" s="12" customFormat="1" ht="12.75">
      <c r="A77" s="169">
        <v>32</v>
      </c>
      <c r="B77" s="170" t="s">
        <v>31</v>
      </c>
      <c r="C77" s="149">
        <f t="shared" si="32"/>
        <v>200000</v>
      </c>
      <c r="D77" s="149">
        <f aca="true" t="shared" si="35" ref="D77:M77">D78+D85</f>
        <v>0</v>
      </c>
      <c r="E77" s="149">
        <f t="shared" si="35"/>
        <v>0</v>
      </c>
      <c r="F77" s="149">
        <f t="shared" si="35"/>
        <v>0</v>
      </c>
      <c r="G77" s="149">
        <f t="shared" si="35"/>
        <v>0</v>
      </c>
      <c r="H77" s="149">
        <f t="shared" si="35"/>
        <v>70000</v>
      </c>
      <c r="I77" s="149">
        <f t="shared" si="35"/>
        <v>0</v>
      </c>
      <c r="J77" s="149">
        <f t="shared" si="35"/>
        <v>0</v>
      </c>
      <c r="K77" s="149">
        <f>K78</f>
        <v>130000</v>
      </c>
      <c r="L77" s="149">
        <f t="shared" si="35"/>
        <v>200000</v>
      </c>
      <c r="M77" s="149">
        <f t="shared" si="35"/>
        <v>200000</v>
      </c>
    </row>
    <row r="78" spans="1:13" ht="12.75">
      <c r="A78" s="171">
        <v>322</v>
      </c>
      <c r="B78" s="172" t="s">
        <v>87</v>
      </c>
      <c r="C78" s="163">
        <f t="shared" si="32"/>
        <v>200000</v>
      </c>
      <c r="D78" s="163">
        <f aca="true" t="shared" si="36" ref="D78:M78">SUM(D79:D84)</f>
        <v>0</v>
      </c>
      <c r="E78" s="163">
        <f t="shared" si="36"/>
        <v>0</v>
      </c>
      <c r="F78" s="163">
        <f t="shared" si="36"/>
        <v>0</v>
      </c>
      <c r="G78" s="163">
        <f t="shared" si="36"/>
        <v>0</v>
      </c>
      <c r="H78" s="163">
        <f t="shared" si="36"/>
        <v>70000</v>
      </c>
      <c r="I78" s="163">
        <f t="shared" si="36"/>
        <v>0</v>
      </c>
      <c r="J78" s="163">
        <f t="shared" si="36"/>
        <v>0</v>
      </c>
      <c r="K78" s="163">
        <f>K79</f>
        <v>130000</v>
      </c>
      <c r="L78" s="163">
        <f t="shared" si="36"/>
        <v>200000</v>
      </c>
      <c r="M78" s="163">
        <f t="shared" si="36"/>
        <v>200000</v>
      </c>
    </row>
    <row r="79" spans="1:13" ht="12.75" customHeight="1">
      <c r="A79" s="153">
        <v>3222</v>
      </c>
      <c r="B79" s="154" t="s">
        <v>52</v>
      </c>
      <c r="C79" s="152">
        <f t="shared" si="32"/>
        <v>200000</v>
      </c>
      <c r="D79" s="152"/>
      <c r="E79" s="152"/>
      <c r="F79" s="152"/>
      <c r="G79" s="152">
        <v>0</v>
      </c>
      <c r="H79" s="152">
        <v>70000</v>
      </c>
      <c r="I79" s="152"/>
      <c r="J79" s="152"/>
      <c r="K79" s="152">
        <v>130000</v>
      </c>
      <c r="L79" s="152">
        <v>200000</v>
      </c>
      <c r="M79" s="152">
        <v>200000</v>
      </c>
    </row>
    <row r="80" spans="1:13" ht="12.75" customHeight="1">
      <c r="A80" s="153"/>
      <c r="B80" s="154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12.75" customHeight="1">
      <c r="A81" s="153"/>
      <c r="B81" s="154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ht="12.75" customHeight="1">
      <c r="A82" s="153"/>
      <c r="B82" s="15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2.75" customHeight="1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ht="12.75" customHeight="1">
      <c r="A84" s="153"/>
      <c r="B84" s="15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</row>
    <row r="85" spans="1:13" ht="12.75" customHeight="1">
      <c r="A85" s="171"/>
      <c r="B85" s="172"/>
      <c r="C85" s="163"/>
      <c r="D85" s="163"/>
      <c r="E85" s="163"/>
      <c r="F85" s="163"/>
      <c r="G85" s="163"/>
      <c r="H85" s="163"/>
      <c r="I85" s="163"/>
      <c r="J85" s="163"/>
      <c r="K85" s="163"/>
      <c r="L85" s="163">
        <f>SUM(L86:L88)</f>
        <v>0</v>
      </c>
      <c r="M85" s="163">
        <f>SUM(M86:M88)</f>
        <v>0</v>
      </c>
    </row>
    <row r="86" spans="1:13" ht="12.75" customHeight="1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</row>
    <row r="87" spans="1:13" ht="12.75" customHeight="1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3" ht="12.75" customHeight="1">
      <c r="A88" s="153"/>
      <c r="B88" s="154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1:13" ht="12.75">
      <c r="A89" s="147"/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>
        <f>L90</f>
        <v>0</v>
      </c>
      <c r="M89" s="149">
        <f>M90</f>
        <v>0</v>
      </c>
    </row>
    <row r="90" spans="1:13" ht="12.75">
      <c r="A90" s="150"/>
      <c r="B90" s="151"/>
      <c r="C90" s="163"/>
      <c r="D90" s="163"/>
      <c r="E90" s="163"/>
      <c r="F90" s="163"/>
      <c r="G90" s="163"/>
      <c r="H90" s="163"/>
      <c r="I90" s="163"/>
      <c r="J90" s="163"/>
      <c r="K90" s="163"/>
      <c r="L90" s="163">
        <f>L91</f>
        <v>0</v>
      </c>
      <c r="M90" s="163">
        <f>M91</f>
        <v>0</v>
      </c>
    </row>
    <row r="91" spans="1:13" ht="12.75" customHeight="1">
      <c r="A91" s="153"/>
      <c r="B91" s="154"/>
      <c r="C91" s="152"/>
      <c r="D91" s="152"/>
      <c r="E91" s="152"/>
      <c r="F91" s="152"/>
      <c r="G91" s="152"/>
      <c r="H91" s="152"/>
      <c r="I91" s="152"/>
      <c r="J91" s="152"/>
      <c r="K91" s="152"/>
      <c r="L91" s="152">
        <f>C91*100%</f>
        <v>0</v>
      </c>
      <c r="M91" s="152">
        <f>C91*100%</f>
        <v>0</v>
      </c>
    </row>
    <row r="92" spans="1:13" ht="12.75">
      <c r="A92" s="173"/>
      <c r="B92" s="174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</row>
    <row r="93" spans="1:13" ht="12.75">
      <c r="A93" s="217"/>
      <c r="B93" s="217"/>
      <c r="C93" s="158">
        <f>SUM(D93:K93)</f>
        <v>0</v>
      </c>
      <c r="D93" s="158">
        <f>D94</f>
        <v>0</v>
      </c>
      <c r="E93" s="158">
        <f aca="true" t="shared" si="37" ref="E93:M93">E94</f>
        <v>0</v>
      </c>
      <c r="F93" s="158">
        <f t="shared" si="37"/>
        <v>0</v>
      </c>
      <c r="G93" s="158">
        <f t="shared" si="37"/>
        <v>0</v>
      </c>
      <c r="H93" s="158">
        <f t="shared" si="37"/>
        <v>0</v>
      </c>
      <c r="I93" s="158">
        <f t="shared" si="37"/>
        <v>0</v>
      </c>
      <c r="J93" s="158">
        <f t="shared" si="37"/>
        <v>0</v>
      </c>
      <c r="K93" s="158">
        <f t="shared" si="37"/>
        <v>0</v>
      </c>
      <c r="L93" s="158">
        <f t="shared" si="37"/>
        <v>0</v>
      </c>
      <c r="M93" s="158">
        <f t="shared" si="37"/>
        <v>0</v>
      </c>
    </row>
    <row r="94" spans="1:13" ht="12.75">
      <c r="A94" s="219"/>
      <c r="B94" s="219"/>
      <c r="C94" s="160">
        <f aca="true" t="shared" si="38" ref="C94:C102">SUM(D94:K94)</f>
        <v>0</v>
      </c>
      <c r="D94" s="160">
        <f>D95</f>
        <v>0</v>
      </c>
      <c r="E94" s="160">
        <f aca="true" t="shared" si="39" ref="E94:M94">E95</f>
        <v>0</v>
      </c>
      <c r="F94" s="160">
        <f t="shared" si="39"/>
        <v>0</v>
      </c>
      <c r="G94" s="160">
        <f t="shared" si="39"/>
        <v>0</v>
      </c>
      <c r="H94" s="160">
        <f t="shared" si="39"/>
        <v>0</v>
      </c>
      <c r="I94" s="160">
        <f t="shared" si="39"/>
        <v>0</v>
      </c>
      <c r="J94" s="160">
        <f t="shared" si="39"/>
        <v>0</v>
      </c>
      <c r="K94" s="160">
        <f t="shared" si="39"/>
        <v>0</v>
      </c>
      <c r="L94" s="160">
        <f t="shared" si="39"/>
        <v>0</v>
      </c>
      <c r="M94" s="160">
        <f t="shared" si="39"/>
        <v>0</v>
      </c>
    </row>
    <row r="95" spans="1:13" ht="12.75">
      <c r="A95" s="167"/>
      <c r="B95" s="168"/>
      <c r="C95" s="162">
        <f t="shared" si="38"/>
        <v>0</v>
      </c>
      <c r="D95" s="162">
        <f>D96+D100</f>
        <v>0</v>
      </c>
      <c r="E95" s="162">
        <f aca="true" t="shared" si="40" ref="E95:M95">E96+E100</f>
        <v>0</v>
      </c>
      <c r="F95" s="162">
        <f t="shared" si="40"/>
        <v>0</v>
      </c>
      <c r="G95" s="162">
        <f t="shared" si="40"/>
        <v>0</v>
      </c>
      <c r="H95" s="162">
        <f t="shared" si="40"/>
        <v>0</v>
      </c>
      <c r="I95" s="162">
        <f t="shared" si="40"/>
        <v>0</v>
      </c>
      <c r="J95" s="162">
        <f t="shared" si="40"/>
        <v>0</v>
      </c>
      <c r="K95" s="162">
        <f t="shared" si="40"/>
        <v>0</v>
      </c>
      <c r="L95" s="162">
        <f t="shared" si="40"/>
        <v>0</v>
      </c>
      <c r="M95" s="162">
        <f t="shared" si="40"/>
        <v>0</v>
      </c>
    </row>
    <row r="96" spans="1:13" ht="12.75">
      <c r="A96" s="169"/>
      <c r="B96" s="170"/>
      <c r="C96" s="149">
        <f t="shared" si="38"/>
        <v>0</v>
      </c>
      <c r="D96" s="149">
        <f>D97</f>
        <v>0</v>
      </c>
      <c r="E96" s="149">
        <f aca="true" t="shared" si="41" ref="E96:M96">E97</f>
        <v>0</v>
      </c>
      <c r="F96" s="149">
        <f t="shared" si="41"/>
        <v>0</v>
      </c>
      <c r="G96" s="149">
        <f t="shared" si="41"/>
        <v>0</v>
      </c>
      <c r="H96" s="149">
        <f t="shared" si="41"/>
        <v>0</v>
      </c>
      <c r="I96" s="149">
        <f t="shared" si="41"/>
        <v>0</v>
      </c>
      <c r="J96" s="149">
        <f t="shared" si="41"/>
        <v>0</v>
      </c>
      <c r="K96" s="149">
        <f t="shared" si="41"/>
        <v>0</v>
      </c>
      <c r="L96" s="149">
        <f t="shared" si="41"/>
        <v>0</v>
      </c>
      <c r="M96" s="149">
        <f t="shared" si="41"/>
        <v>0</v>
      </c>
    </row>
    <row r="97" spans="1:13" s="12" customFormat="1" ht="12.75">
      <c r="A97" s="171"/>
      <c r="B97" s="172"/>
      <c r="C97" s="163">
        <f t="shared" si="38"/>
        <v>0</v>
      </c>
      <c r="D97" s="163">
        <f>D98+D99</f>
        <v>0</v>
      </c>
      <c r="E97" s="163">
        <f aca="true" t="shared" si="42" ref="E97:M97">E98+E99</f>
        <v>0</v>
      </c>
      <c r="F97" s="163">
        <f t="shared" si="42"/>
        <v>0</v>
      </c>
      <c r="G97" s="163">
        <f t="shared" si="42"/>
        <v>0</v>
      </c>
      <c r="H97" s="163">
        <f t="shared" si="42"/>
        <v>0</v>
      </c>
      <c r="I97" s="163">
        <f t="shared" si="42"/>
        <v>0</v>
      </c>
      <c r="J97" s="163">
        <f t="shared" si="42"/>
        <v>0</v>
      </c>
      <c r="K97" s="163">
        <f t="shared" si="42"/>
        <v>0</v>
      </c>
      <c r="L97" s="163">
        <f t="shared" si="42"/>
        <v>0</v>
      </c>
      <c r="M97" s="163">
        <f t="shared" si="42"/>
        <v>0</v>
      </c>
    </row>
    <row r="98" spans="1:13" ht="12.75">
      <c r="A98" s="153"/>
      <c r="B98" s="154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3" ht="12.75">
      <c r="A99" s="153"/>
      <c r="B99" s="154"/>
      <c r="C99" s="152">
        <f t="shared" si="38"/>
        <v>0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1:13" ht="12.75">
      <c r="A100" s="169"/>
      <c r="B100" s="170"/>
      <c r="C100" s="149">
        <f t="shared" si="38"/>
        <v>0</v>
      </c>
      <c r="D100" s="149">
        <f>D101</f>
        <v>0</v>
      </c>
      <c r="E100" s="149">
        <f aca="true" t="shared" si="43" ref="E100:M100">E101</f>
        <v>0</v>
      </c>
      <c r="F100" s="149">
        <f t="shared" si="43"/>
        <v>0</v>
      </c>
      <c r="G100" s="149">
        <f t="shared" si="43"/>
        <v>0</v>
      </c>
      <c r="H100" s="149">
        <f t="shared" si="43"/>
        <v>0</v>
      </c>
      <c r="I100" s="149">
        <f t="shared" si="43"/>
        <v>0</v>
      </c>
      <c r="J100" s="149">
        <f t="shared" si="43"/>
        <v>0</v>
      </c>
      <c r="K100" s="149">
        <f t="shared" si="43"/>
        <v>0</v>
      </c>
      <c r="L100" s="149">
        <f t="shared" si="43"/>
        <v>0</v>
      </c>
      <c r="M100" s="149">
        <f t="shared" si="43"/>
        <v>0</v>
      </c>
    </row>
    <row r="101" spans="1:13" s="12" customFormat="1" ht="12.75">
      <c r="A101" s="150"/>
      <c r="B101" s="151"/>
      <c r="C101" s="163">
        <f t="shared" si="38"/>
        <v>0</v>
      </c>
      <c r="D101" s="163">
        <f>D102</f>
        <v>0</v>
      </c>
      <c r="E101" s="163">
        <f aca="true" t="shared" si="44" ref="E101:M101">E102</f>
        <v>0</v>
      </c>
      <c r="F101" s="163">
        <f t="shared" si="44"/>
        <v>0</v>
      </c>
      <c r="G101" s="163">
        <f t="shared" si="44"/>
        <v>0</v>
      </c>
      <c r="H101" s="163">
        <f t="shared" si="44"/>
        <v>0</v>
      </c>
      <c r="I101" s="163">
        <f t="shared" si="44"/>
        <v>0</v>
      </c>
      <c r="J101" s="163">
        <f t="shared" si="44"/>
        <v>0</v>
      </c>
      <c r="K101" s="163">
        <f t="shared" si="44"/>
        <v>0</v>
      </c>
      <c r="L101" s="163">
        <f t="shared" si="44"/>
        <v>0</v>
      </c>
      <c r="M101" s="163">
        <f t="shared" si="44"/>
        <v>0</v>
      </c>
    </row>
    <row r="102" spans="1:13" ht="12.75">
      <c r="A102" s="153"/>
      <c r="B102" s="154"/>
      <c r="C102" s="152">
        <f t="shared" si="38"/>
        <v>0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1:13" ht="12.75">
      <c r="A103" s="214"/>
      <c r="B103" s="214"/>
      <c r="C103" s="175">
        <v>0</v>
      </c>
      <c r="D103" s="175">
        <v>0</v>
      </c>
      <c r="E103" s="175">
        <f aca="true" t="shared" si="45" ref="E103:M103">E104</f>
        <v>0</v>
      </c>
      <c r="F103" s="175">
        <f t="shared" si="45"/>
        <v>0</v>
      </c>
      <c r="G103" s="175">
        <f t="shared" si="45"/>
        <v>0</v>
      </c>
      <c r="H103" s="175">
        <f t="shared" si="45"/>
        <v>0</v>
      </c>
      <c r="I103" s="175">
        <f t="shared" si="45"/>
        <v>0</v>
      </c>
      <c r="J103" s="175">
        <f t="shared" si="45"/>
        <v>0</v>
      </c>
      <c r="K103" s="175">
        <v>0</v>
      </c>
      <c r="L103" s="175">
        <f t="shared" si="45"/>
        <v>0</v>
      </c>
      <c r="M103" s="175">
        <f t="shared" si="45"/>
        <v>0</v>
      </c>
    </row>
    <row r="104" spans="1:13" ht="12.75">
      <c r="A104" s="167"/>
      <c r="B104" s="168"/>
      <c r="C104" s="162">
        <v>0</v>
      </c>
      <c r="D104" s="162">
        <v>0</v>
      </c>
      <c r="E104" s="162">
        <f aca="true" t="shared" si="46" ref="E104:M104">E105</f>
        <v>0</v>
      </c>
      <c r="F104" s="162">
        <f t="shared" si="46"/>
        <v>0</v>
      </c>
      <c r="G104" s="162">
        <f t="shared" si="46"/>
        <v>0</v>
      </c>
      <c r="H104" s="162">
        <f t="shared" si="46"/>
        <v>0</v>
      </c>
      <c r="I104" s="162">
        <f t="shared" si="46"/>
        <v>0</v>
      </c>
      <c r="J104" s="162">
        <f t="shared" si="46"/>
        <v>0</v>
      </c>
      <c r="K104" s="162">
        <v>0</v>
      </c>
      <c r="L104" s="162">
        <f t="shared" si="46"/>
        <v>0</v>
      </c>
      <c r="M104" s="162">
        <f t="shared" si="46"/>
        <v>0</v>
      </c>
    </row>
    <row r="105" spans="1:13" ht="12.75">
      <c r="A105" s="169"/>
      <c r="B105" s="170"/>
      <c r="C105" s="149">
        <v>0</v>
      </c>
      <c r="D105" s="149">
        <v>0</v>
      </c>
      <c r="E105" s="149">
        <f aca="true" t="shared" si="47" ref="E105:M105">E106+E108+E112</f>
        <v>0</v>
      </c>
      <c r="F105" s="149">
        <f t="shared" si="47"/>
        <v>0</v>
      </c>
      <c r="G105" s="149">
        <f t="shared" si="47"/>
        <v>0</v>
      </c>
      <c r="H105" s="149">
        <f t="shared" si="47"/>
        <v>0</v>
      </c>
      <c r="I105" s="149">
        <f t="shared" si="47"/>
        <v>0</v>
      </c>
      <c r="J105" s="149">
        <f t="shared" si="47"/>
        <v>0</v>
      </c>
      <c r="K105" s="149">
        <v>0</v>
      </c>
      <c r="L105" s="149">
        <f t="shared" si="47"/>
        <v>0</v>
      </c>
      <c r="M105" s="149">
        <f t="shared" si="47"/>
        <v>0</v>
      </c>
    </row>
    <row r="106" spans="1:13" ht="12.75">
      <c r="A106" s="171"/>
      <c r="B106" s="172"/>
      <c r="C106" s="163">
        <f aca="true" t="shared" si="48" ref="C106:C117">SUM(D106:K106)</f>
        <v>0</v>
      </c>
      <c r="D106" s="163">
        <f>D107</f>
        <v>0</v>
      </c>
      <c r="E106" s="163">
        <f aca="true" t="shared" si="49" ref="E106:M106">E107</f>
        <v>0</v>
      </c>
      <c r="F106" s="163">
        <f t="shared" si="49"/>
        <v>0</v>
      </c>
      <c r="G106" s="163">
        <f t="shared" si="49"/>
        <v>0</v>
      </c>
      <c r="H106" s="163">
        <f t="shared" si="49"/>
        <v>0</v>
      </c>
      <c r="I106" s="163">
        <f t="shared" si="49"/>
        <v>0</v>
      </c>
      <c r="J106" s="163">
        <f t="shared" si="49"/>
        <v>0</v>
      </c>
      <c r="K106" s="163">
        <v>0</v>
      </c>
      <c r="L106" s="163">
        <f t="shared" si="49"/>
        <v>0</v>
      </c>
      <c r="M106" s="163">
        <f t="shared" si="49"/>
        <v>0</v>
      </c>
    </row>
    <row r="107" spans="1:13" ht="12.75">
      <c r="A107" s="153"/>
      <c r="B107" s="154"/>
      <c r="C107" s="152">
        <f t="shared" si="48"/>
        <v>0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1:14" ht="12.75">
      <c r="A108" s="171"/>
      <c r="B108" s="172"/>
      <c r="C108" s="163">
        <f t="shared" si="48"/>
        <v>0</v>
      </c>
      <c r="D108" s="163">
        <f>SUM(D109:D110)</f>
        <v>0</v>
      </c>
      <c r="E108" s="163">
        <f aca="true" t="shared" si="50" ref="E108:M108">SUM(E109:E110)</f>
        <v>0</v>
      </c>
      <c r="F108" s="163">
        <f t="shared" si="50"/>
        <v>0</v>
      </c>
      <c r="G108" s="163">
        <f t="shared" si="50"/>
        <v>0</v>
      </c>
      <c r="H108" s="163">
        <f t="shared" si="50"/>
        <v>0</v>
      </c>
      <c r="I108" s="163">
        <f t="shared" si="50"/>
        <v>0</v>
      </c>
      <c r="J108" s="163">
        <f t="shared" si="50"/>
        <v>0</v>
      </c>
      <c r="K108" s="163">
        <v>0</v>
      </c>
      <c r="L108" s="163">
        <f t="shared" si="50"/>
        <v>0</v>
      </c>
      <c r="M108" s="163">
        <f t="shared" si="50"/>
        <v>0</v>
      </c>
      <c r="N108" s="62"/>
    </row>
    <row r="109" spans="1:13" ht="12.75">
      <c r="A109" s="153"/>
      <c r="B109" s="154"/>
      <c r="C109" s="152">
        <f t="shared" si="48"/>
        <v>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</row>
    <row r="110" spans="1:13" ht="12.75">
      <c r="A110" s="153"/>
      <c r="B110" s="154"/>
      <c r="C110" s="152">
        <f t="shared" si="48"/>
        <v>0</v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</row>
    <row r="111" spans="1:13" ht="12.75">
      <c r="A111" s="214"/>
      <c r="B111" s="214"/>
      <c r="C111" s="175">
        <v>0</v>
      </c>
      <c r="D111" s="152">
        <v>0</v>
      </c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3" ht="12.75">
      <c r="A112" s="150"/>
      <c r="B112" s="151"/>
      <c r="C112" s="163">
        <v>0</v>
      </c>
      <c r="D112" s="163">
        <v>0</v>
      </c>
      <c r="E112" s="163">
        <f aca="true" t="shared" si="51" ref="E112:M112">E117</f>
        <v>0</v>
      </c>
      <c r="F112" s="163">
        <f t="shared" si="51"/>
        <v>0</v>
      </c>
      <c r="G112" s="163">
        <f t="shared" si="51"/>
        <v>0</v>
      </c>
      <c r="H112" s="163">
        <f t="shared" si="51"/>
        <v>0</v>
      </c>
      <c r="I112" s="163">
        <f t="shared" si="51"/>
        <v>0</v>
      </c>
      <c r="J112" s="163">
        <f t="shared" si="51"/>
        <v>0</v>
      </c>
      <c r="K112" s="163">
        <v>0</v>
      </c>
      <c r="L112" s="163">
        <f t="shared" si="51"/>
        <v>0</v>
      </c>
      <c r="M112" s="163">
        <f t="shared" si="51"/>
        <v>0</v>
      </c>
    </row>
    <row r="113" spans="1:13" ht="12.75">
      <c r="A113" s="150"/>
      <c r="B113" s="151"/>
      <c r="C113" s="163">
        <v>0</v>
      </c>
      <c r="D113" s="163">
        <v>0</v>
      </c>
      <c r="E113" s="163"/>
      <c r="F113" s="163"/>
      <c r="G113" s="163"/>
      <c r="H113" s="163"/>
      <c r="I113" s="163"/>
      <c r="J113" s="163"/>
      <c r="K113" s="163"/>
      <c r="L113" s="163"/>
      <c r="M113" s="163"/>
    </row>
    <row r="114" spans="1:13" ht="12.75">
      <c r="A114" s="150"/>
      <c r="B114" s="151"/>
      <c r="C114" s="163">
        <v>0</v>
      </c>
      <c r="D114" s="163">
        <v>0</v>
      </c>
      <c r="E114" s="163"/>
      <c r="F114" s="163"/>
      <c r="G114" s="163"/>
      <c r="H114" s="163"/>
      <c r="I114" s="163"/>
      <c r="J114" s="163"/>
      <c r="K114" s="163"/>
      <c r="L114" s="163"/>
      <c r="M114" s="163"/>
    </row>
    <row r="115" spans="1:13" ht="12.75">
      <c r="A115" s="150"/>
      <c r="B115" s="151"/>
      <c r="C115" s="163">
        <v>0</v>
      </c>
      <c r="D115" s="163">
        <v>0</v>
      </c>
      <c r="E115" s="163"/>
      <c r="F115" s="163"/>
      <c r="G115" s="163"/>
      <c r="H115" s="163"/>
      <c r="I115" s="163"/>
      <c r="J115" s="163"/>
      <c r="K115" s="163"/>
      <c r="L115" s="163"/>
      <c r="M115" s="163"/>
    </row>
    <row r="116" spans="1:13" ht="12.75">
      <c r="A116" s="150"/>
      <c r="B116" s="151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</row>
    <row r="117" spans="1:13" ht="12.75">
      <c r="A117" s="153"/>
      <c r="B117" s="154"/>
      <c r="C117" s="152">
        <f t="shared" si="48"/>
        <v>0</v>
      </c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3" ht="42.75" customHeight="1">
      <c r="A118" s="212"/>
      <c r="B118" s="213"/>
      <c r="C118" s="175">
        <f>SUM(D118:M118)</f>
        <v>0</v>
      </c>
      <c r="D118" s="175">
        <f aca="true" t="shared" si="52" ref="D118:M118">D119</f>
        <v>0</v>
      </c>
      <c r="E118" s="175">
        <f t="shared" si="52"/>
        <v>0</v>
      </c>
      <c r="F118" s="175">
        <f t="shared" si="52"/>
        <v>0</v>
      </c>
      <c r="G118" s="175">
        <f t="shared" si="52"/>
        <v>0</v>
      </c>
      <c r="H118" s="175">
        <f t="shared" si="52"/>
        <v>0</v>
      </c>
      <c r="I118" s="175">
        <f t="shared" si="52"/>
        <v>0</v>
      </c>
      <c r="J118" s="175">
        <f t="shared" si="52"/>
        <v>0</v>
      </c>
      <c r="K118" s="175">
        <v>0</v>
      </c>
      <c r="L118" s="175">
        <f t="shared" si="52"/>
        <v>0</v>
      </c>
      <c r="M118" s="175">
        <f t="shared" si="52"/>
        <v>0</v>
      </c>
    </row>
    <row r="119" spans="1:13" ht="12.75" customHeight="1">
      <c r="A119" s="167"/>
      <c r="B119" s="168"/>
      <c r="C119" s="162">
        <f aca="true" t="shared" si="53" ref="C119:C129">SUM(D119:M119)</f>
        <v>0</v>
      </c>
      <c r="D119" s="162">
        <f aca="true" t="shared" si="54" ref="D119:M119">D120+D126</f>
        <v>0</v>
      </c>
      <c r="E119" s="162">
        <f t="shared" si="54"/>
        <v>0</v>
      </c>
      <c r="F119" s="162">
        <f t="shared" si="54"/>
        <v>0</v>
      </c>
      <c r="G119" s="162">
        <f t="shared" si="54"/>
        <v>0</v>
      </c>
      <c r="H119" s="162">
        <f t="shared" si="54"/>
        <v>0</v>
      </c>
      <c r="I119" s="162">
        <f t="shared" si="54"/>
        <v>0</v>
      </c>
      <c r="J119" s="162">
        <f t="shared" si="54"/>
        <v>0</v>
      </c>
      <c r="K119" s="162">
        <v>0</v>
      </c>
      <c r="L119" s="162">
        <f t="shared" si="54"/>
        <v>0</v>
      </c>
      <c r="M119" s="162">
        <f t="shared" si="54"/>
        <v>0</v>
      </c>
    </row>
    <row r="120" spans="1:13" ht="12.75" customHeight="1">
      <c r="A120" s="147"/>
      <c r="B120" s="148"/>
      <c r="C120" s="149">
        <f t="shared" si="53"/>
        <v>0</v>
      </c>
      <c r="D120" s="149">
        <f aca="true" t="shared" si="55" ref="D120:M120">D121+D123</f>
        <v>0</v>
      </c>
      <c r="E120" s="149">
        <f t="shared" si="55"/>
        <v>0</v>
      </c>
      <c r="F120" s="149">
        <f t="shared" si="55"/>
        <v>0</v>
      </c>
      <c r="G120" s="149">
        <f t="shared" si="55"/>
        <v>0</v>
      </c>
      <c r="H120" s="149">
        <f t="shared" si="55"/>
        <v>0</v>
      </c>
      <c r="I120" s="149">
        <f t="shared" si="55"/>
        <v>0</v>
      </c>
      <c r="J120" s="149">
        <f>J121+J123</f>
        <v>0</v>
      </c>
      <c r="K120" s="149">
        <v>0</v>
      </c>
      <c r="L120" s="149">
        <f>L121+L123</f>
        <v>0</v>
      </c>
      <c r="M120" s="149">
        <f t="shared" si="55"/>
        <v>0</v>
      </c>
    </row>
    <row r="121" spans="1:13" ht="12.75" customHeight="1">
      <c r="A121" s="150"/>
      <c r="B121" s="151"/>
      <c r="C121" s="163">
        <f t="shared" si="53"/>
        <v>0</v>
      </c>
      <c r="D121" s="163">
        <f aca="true" t="shared" si="56" ref="D121:M121">D122</f>
        <v>0</v>
      </c>
      <c r="E121" s="163">
        <f t="shared" si="56"/>
        <v>0</v>
      </c>
      <c r="F121" s="163">
        <f t="shared" si="56"/>
        <v>0</v>
      </c>
      <c r="G121" s="163">
        <f t="shared" si="56"/>
        <v>0</v>
      </c>
      <c r="H121" s="163">
        <f t="shared" si="56"/>
        <v>0</v>
      </c>
      <c r="I121" s="163">
        <f t="shared" si="56"/>
        <v>0</v>
      </c>
      <c r="J121" s="163">
        <f t="shared" si="56"/>
        <v>0</v>
      </c>
      <c r="K121" s="163">
        <v>0</v>
      </c>
      <c r="L121" s="163">
        <f t="shared" si="56"/>
        <v>0</v>
      </c>
      <c r="M121" s="163">
        <f t="shared" si="56"/>
        <v>0</v>
      </c>
    </row>
    <row r="122" spans="1:13" ht="12.75" customHeight="1">
      <c r="A122" s="153"/>
      <c r="B122" s="154"/>
      <c r="C122" s="152">
        <f t="shared" si="53"/>
        <v>0</v>
      </c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1:13" ht="12.75" customHeight="1">
      <c r="A123" s="150"/>
      <c r="B123" s="151"/>
      <c r="C123" s="163">
        <f t="shared" si="53"/>
        <v>0</v>
      </c>
      <c r="D123" s="163">
        <f aca="true" t="shared" si="57" ref="D123:I123">SUM(D124:D125)</f>
        <v>0</v>
      </c>
      <c r="E123" s="163">
        <f t="shared" si="57"/>
        <v>0</v>
      </c>
      <c r="F123" s="163">
        <f t="shared" si="57"/>
        <v>0</v>
      </c>
      <c r="G123" s="163">
        <f t="shared" si="57"/>
        <v>0</v>
      </c>
      <c r="H123" s="163">
        <f t="shared" si="57"/>
        <v>0</v>
      </c>
      <c r="I123" s="163">
        <f t="shared" si="57"/>
        <v>0</v>
      </c>
      <c r="J123" s="163">
        <f>SUM(J124:J125)</f>
        <v>0</v>
      </c>
      <c r="K123" s="163">
        <v>0</v>
      </c>
      <c r="L123" s="163">
        <f>SUM(L124:L125)</f>
        <v>0</v>
      </c>
      <c r="M123" s="163">
        <f>SUM(M124:M125)</f>
        <v>0</v>
      </c>
    </row>
    <row r="124" spans="1:13" ht="12.75" customHeight="1">
      <c r="A124" s="153"/>
      <c r="B124" s="154"/>
      <c r="C124" s="152">
        <f t="shared" si="53"/>
        <v>0</v>
      </c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3" ht="12.75" customHeight="1">
      <c r="A125" s="153"/>
      <c r="B125" s="154"/>
      <c r="C125" s="152">
        <f>SUM(D125:M125)</f>
        <v>0</v>
      </c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</row>
    <row r="126" spans="1:13" ht="12.75" customHeight="1">
      <c r="A126" s="147"/>
      <c r="B126" s="148"/>
      <c r="C126" s="149">
        <f t="shared" si="53"/>
        <v>0</v>
      </c>
      <c r="D126" s="149">
        <f aca="true" t="shared" si="58" ref="D126:M126">D127</f>
        <v>0</v>
      </c>
      <c r="E126" s="149">
        <f t="shared" si="58"/>
        <v>0</v>
      </c>
      <c r="F126" s="149">
        <f t="shared" si="58"/>
        <v>0</v>
      </c>
      <c r="G126" s="149">
        <f t="shared" si="58"/>
        <v>0</v>
      </c>
      <c r="H126" s="149">
        <f t="shared" si="58"/>
        <v>0</v>
      </c>
      <c r="I126" s="149">
        <f t="shared" si="58"/>
        <v>0</v>
      </c>
      <c r="J126" s="149">
        <f t="shared" si="58"/>
        <v>0</v>
      </c>
      <c r="K126" s="149">
        <v>0</v>
      </c>
      <c r="L126" s="149">
        <f t="shared" si="58"/>
        <v>0</v>
      </c>
      <c r="M126" s="149">
        <f t="shared" si="58"/>
        <v>0</v>
      </c>
    </row>
    <row r="127" spans="1:13" ht="12.75" customHeight="1">
      <c r="A127" s="150"/>
      <c r="B127" s="151"/>
      <c r="C127" s="163">
        <f t="shared" si="53"/>
        <v>0</v>
      </c>
      <c r="D127" s="163">
        <f aca="true" t="shared" si="59" ref="D127:M127">D128</f>
        <v>0</v>
      </c>
      <c r="E127" s="163">
        <f t="shared" si="59"/>
        <v>0</v>
      </c>
      <c r="F127" s="163">
        <f t="shared" si="59"/>
        <v>0</v>
      </c>
      <c r="G127" s="163">
        <f t="shared" si="59"/>
        <v>0</v>
      </c>
      <c r="H127" s="163">
        <f t="shared" si="59"/>
        <v>0</v>
      </c>
      <c r="I127" s="163">
        <f t="shared" si="59"/>
        <v>0</v>
      </c>
      <c r="J127" s="163">
        <f t="shared" si="59"/>
        <v>0</v>
      </c>
      <c r="K127" s="163">
        <v>0</v>
      </c>
      <c r="L127" s="163">
        <f t="shared" si="59"/>
        <v>0</v>
      </c>
      <c r="M127" s="163">
        <f t="shared" si="59"/>
        <v>0</v>
      </c>
    </row>
    <row r="128" spans="1:13" ht="12.75" customHeight="1">
      <c r="A128" s="153"/>
      <c r="B128" s="154"/>
      <c r="C128" s="152">
        <f t="shared" si="53"/>
        <v>0</v>
      </c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</row>
    <row r="129" spans="1:13" ht="12.75">
      <c r="A129" s="153"/>
      <c r="B129" s="174"/>
      <c r="C129" s="152">
        <f t="shared" si="53"/>
        <v>0</v>
      </c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 s="12" customFormat="1" ht="12.75" customHeight="1">
      <c r="A130" s="216"/>
      <c r="B130" s="216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spans="1:13" s="12" customFormat="1" ht="12.75" customHeight="1">
      <c r="A131" s="176"/>
      <c r="B131" s="177"/>
      <c r="C131" s="175">
        <f>SUM(D131:K131)</f>
        <v>0</v>
      </c>
      <c r="D131" s="175">
        <f aca="true" t="shared" si="60" ref="D131:M131">D132</f>
        <v>0</v>
      </c>
      <c r="E131" s="175">
        <f t="shared" si="60"/>
        <v>0</v>
      </c>
      <c r="F131" s="175">
        <f t="shared" si="60"/>
        <v>0</v>
      </c>
      <c r="G131" s="175">
        <f t="shared" si="60"/>
        <v>0</v>
      </c>
      <c r="H131" s="175">
        <f t="shared" si="60"/>
        <v>0</v>
      </c>
      <c r="I131" s="175">
        <f t="shared" si="60"/>
        <v>0</v>
      </c>
      <c r="J131" s="175">
        <f t="shared" si="60"/>
        <v>0</v>
      </c>
      <c r="K131" s="175">
        <v>0</v>
      </c>
      <c r="L131" s="175">
        <f t="shared" si="60"/>
        <v>0</v>
      </c>
      <c r="M131" s="175">
        <f t="shared" si="60"/>
        <v>0</v>
      </c>
    </row>
    <row r="132" spans="1:13" s="12" customFormat="1" ht="12.75">
      <c r="A132" s="144"/>
      <c r="B132" s="161"/>
      <c r="C132" s="162">
        <f aca="true" t="shared" si="61" ref="C132:C151">SUM(D132:K132)</f>
        <v>0</v>
      </c>
      <c r="D132" s="162">
        <f aca="true" t="shared" si="62" ref="D132:L132">D133</f>
        <v>0</v>
      </c>
      <c r="E132" s="162">
        <f t="shared" si="62"/>
        <v>0</v>
      </c>
      <c r="F132" s="162">
        <f t="shared" si="62"/>
        <v>0</v>
      </c>
      <c r="G132" s="162">
        <f t="shared" si="62"/>
        <v>0</v>
      </c>
      <c r="H132" s="162">
        <f t="shared" si="62"/>
        <v>0</v>
      </c>
      <c r="I132" s="162">
        <f t="shared" si="62"/>
        <v>0</v>
      </c>
      <c r="J132" s="162">
        <f>J133</f>
        <v>0</v>
      </c>
      <c r="K132" s="162">
        <v>0</v>
      </c>
      <c r="L132" s="162">
        <f t="shared" si="62"/>
        <v>0</v>
      </c>
      <c r="M132" s="162">
        <f>M133</f>
        <v>0</v>
      </c>
    </row>
    <row r="133" spans="1:13" s="12" customFormat="1" ht="12.75">
      <c r="A133" s="147"/>
      <c r="B133" s="148"/>
      <c r="C133" s="149">
        <f t="shared" si="61"/>
        <v>0</v>
      </c>
      <c r="D133" s="149">
        <f aca="true" t="shared" si="63" ref="D133:J133">D134+D145</f>
        <v>0</v>
      </c>
      <c r="E133" s="149">
        <f t="shared" si="63"/>
        <v>0</v>
      </c>
      <c r="F133" s="149">
        <f t="shared" si="63"/>
        <v>0</v>
      </c>
      <c r="G133" s="149">
        <f t="shared" si="63"/>
        <v>0</v>
      </c>
      <c r="H133" s="149">
        <f t="shared" si="63"/>
        <v>0</v>
      </c>
      <c r="I133" s="149">
        <f t="shared" si="63"/>
        <v>0</v>
      </c>
      <c r="J133" s="149">
        <f t="shared" si="63"/>
        <v>0</v>
      </c>
      <c r="K133" s="149">
        <v>0</v>
      </c>
      <c r="L133" s="149">
        <f>L134+L145</f>
        <v>0</v>
      </c>
      <c r="M133" s="149">
        <f>M134+M145</f>
        <v>0</v>
      </c>
    </row>
    <row r="134" spans="1:13" ht="12.75">
      <c r="A134" s="150"/>
      <c r="B134" s="151"/>
      <c r="C134" s="163">
        <f t="shared" si="61"/>
        <v>0</v>
      </c>
      <c r="D134" s="163">
        <f aca="true" t="shared" si="64" ref="D134:J134">D135+D136+D144</f>
        <v>0</v>
      </c>
      <c r="E134" s="163">
        <f t="shared" si="64"/>
        <v>0</v>
      </c>
      <c r="F134" s="163">
        <f t="shared" si="64"/>
        <v>0</v>
      </c>
      <c r="G134" s="163">
        <f t="shared" si="64"/>
        <v>0</v>
      </c>
      <c r="H134" s="163">
        <f t="shared" si="64"/>
        <v>0</v>
      </c>
      <c r="I134" s="163">
        <f t="shared" si="64"/>
        <v>0</v>
      </c>
      <c r="J134" s="163">
        <f t="shared" si="64"/>
        <v>0</v>
      </c>
      <c r="K134" s="163">
        <v>0</v>
      </c>
      <c r="L134" s="163">
        <f>L135+L136+L144</f>
        <v>0</v>
      </c>
      <c r="M134" s="163">
        <f>M135+M136+M144</f>
        <v>0</v>
      </c>
    </row>
    <row r="135" spans="1:13" ht="12.75" customHeight="1">
      <c r="A135" s="153"/>
      <c r="B135" s="154"/>
      <c r="C135" s="152">
        <f t="shared" si="61"/>
        <v>0</v>
      </c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3" ht="12.75" customHeight="1">
      <c r="A136" s="153"/>
      <c r="B136" s="154"/>
      <c r="C136" s="152">
        <f t="shared" si="61"/>
        <v>0</v>
      </c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</row>
    <row r="137" spans="1:13" ht="12.75" customHeight="1">
      <c r="A137" s="153"/>
      <c r="B137" s="154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1:13" ht="12.75" customHeight="1">
      <c r="A138" s="214"/>
      <c r="B138" s="214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</row>
    <row r="139" spans="1:13" ht="12.75" customHeight="1">
      <c r="A139" s="153"/>
      <c r="B139" s="154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1:13" ht="12.75" customHeight="1">
      <c r="A140" s="153"/>
      <c r="B140" s="154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1:13" ht="12.75" customHeight="1">
      <c r="A141" s="153"/>
      <c r="B141" s="154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</row>
    <row r="142" spans="1:13" ht="12.75" customHeight="1">
      <c r="A142" s="153"/>
      <c r="B142" s="154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ht="12.75" customHeight="1">
      <c r="A143" s="153"/>
      <c r="B143" s="154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1:13" s="12" customFormat="1" ht="12.75" customHeight="1">
      <c r="A144" s="153"/>
      <c r="B144" s="154"/>
      <c r="C144" s="152">
        <f t="shared" si="61"/>
        <v>0</v>
      </c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</row>
    <row r="145" spans="1:13" ht="12.75">
      <c r="A145" s="150"/>
      <c r="B145" s="151"/>
      <c r="C145" s="163"/>
      <c r="D145" s="163"/>
      <c r="E145" s="163"/>
      <c r="F145" s="163"/>
      <c r="G145" s="163"/>
      <c r="H145" s="163"/>
      <c r="I145" s="163"/>
      <c r="J145" s="163"/>
      <c r="K145" s="163">
        <v>0</v>
      </c>
      <c r="L145" s="163"/>
      <c r="M145" s="163"/>
    </row>
    <row r="146" spans="1:13" ht="12.75">
      <c r="A146" s="153"/>
      <c r="B146" s="154"/>
      <c r="C146" s="152">
        <f t="shared" si="61"/>
        <v>0</v>
      </c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</row>
    <row r="147" spans="1:13" s="12" customFormat="1" ht="12.75">
      <c r="A147" s="144"/>
      <c r="B147" s="161"/>
      <c r="C147" s="162">
        <f t="shared" si="61"/>
        <v>0</v>
      </c>
      <c r="D147" s="162">
        <f aca="true" t="shared" si="65" ref="D147:M147">D148</f>
        <v>0</v>
      </c>
      <c r="E147" s="162">
        <f t="shared" si="65"/>
        <v>0</v>
      </c>
      <c r="F147" s="162">
        <f t="shared" si="65"/>
        <v>0</v>
      </c>
      <c r="G147" s="162">
        <f t="shared" si="65"/>
        <v>0</v>
      </c>
      <c r="H147" s="162">
        <f t="shared" si="65"/>
        <v>0</v>
      </c>
      <c r="I147" s="162">
        <f t="shared" si="65"/>
        <v>0</v>
      </c>
      <c r="J147" s="162">
        <f t="shared" si="65"/>
        <v>0</v>
      </c>
      <c r="K147" s="162">
        <v>0</v>
      </c>
      <c r="L147" s="162">
        <f t="shared" si="65"/>
        <v>0</v>
      </c>
      <c r="M147" s="162">
        <f t="shared" si="65"/>
        <v>0</v>
      </c>
    </row>
    <row r="148" spans="1:13" s="12" customFormat="1" ht="12.75">
      <c r="A148" s="147"/>
      <c r="B148" s="148"/>
      <c r="C148" s="149">
        <f t="shared" si="61"/>
        <v>0</v>
      </c>
      <c r="D148" s="149">
        <f aca="true" t="shared" si="66" ref="D148:M148">D149</f>
        <v>0</v>
      </c>
      <c r="E148" s="149">
        <f t="shared" si="66"/>
        <v>0</v>
      </c>
      <c r="F148" s="149">
        <f t="shared" si="66"/>
        <v>0</v>
      </c>
      <c r="G148" s="149">
        <f t="shared" si="66"/>
        <v>0</v>
      </c>
      <c r="H148" s="149">
        <f t="shared" si="66"/>
        <v>0</v>
      </c>
      <c r="I148" s="149">
        <f t="shared" si="66"/>
        <v>0</v>
      </c>
      <c r="J148" s="149">
        <f t="shared" si="66"/>
        <v>0</v>
      </c>
      <c r="K148" s="149">
        <v>0</v>
      </c>
      <c r="L148" s="149">
        <f t="shared" si="66"/>
        <v>0</v>
      </c>
      <c r="M148" s="149">
        <f t="shared" si="66"/>
        <v>0</v>
      </c>
    </row>
    <row r="149" spans="1:13" s="12" customFormat="1" ht="12.75">
      <c r="A149" s="150"/>
      <c r="B149" s="151"/>
      <c r="C149" s="163">
        <f t="shared" si="61"/>
        <v>0</v>
      </c>
      <c r="D149" s="163">
        <f aca="true" t="shared" si="67" ref="D149:M149">D150</f>
        <v>0</v>
      </c>
      <c r="E149" s="163">
        <f t="shared" si="67"/>
        <v>0</v>
      </c>
      <c r="F149" s="163">
        <f t="shared" si="67"/>
        <v>0</v>
      </c>
      <c r="G149" s="163">
        <f t="shared" si="67"/>
        <v>0</v>
      </c>
      <c r="H149" s="163">
        <f t="shared" si="67"/>
        <v>0</v>
      </c>
      <c r="I149" s="163">
        <f t="shared" si="67"/>
        <v>0</v>
      </c>
      <c r="J149" s="163">
        <f t="shared" si="67"/>
        <v>0</v>
      </c>
      <c r="K149" s="163">
        <v>0</v>
      </c>
      <c r="L149" s="163">
        <f t="shared" si="67"/>
        <v>0</v>
      </c>
      <c r="M149" s="163">
        <f t="shared" si="67"/>
        <v>0</v>
      </c>
    </row>
    <row r="150" spans="1:13" ht="26.25" customHeight="1">
      <c r="A150" s="153"/>
      <c r="B150" s="154"/>
      <c r="C150" s="152">
        <f t="shared" si="61"/>
        <v>0</v>
      </c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ht="12.75" customHeight="1">
      <c r="A151" s="153"/>
      <c r="B151" s="154"/>
      <c r="C151" s="152">
        <f t="shared" si="61"/>
        <v>0</v>
      </c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1:13" ht="27" customHeight="1">
      <c r="A152" s="207"/>
      <c r="B152" s="207"/>
      <c r="C152" s="158">
        <f>SUM(D152:K152)</f>
        <v>0</v>
      </c>
      <c r="D152" s="158">
        <f aca="true" t="shared" si="68" ref="D152:M152">D153</f>
        <v>0</v>
      </c>
      <c r="E152" s="158">
        <f t="shared" si="68"/>
        <v>0</v>
      </c>
      <c r="F152" s="158">
        <f t="shared" si="68"/>
        <v>0</v>
      </c>
      <c r="G152" s="158">
        <f t="shared" si="68"/>
        <v>0</v>
      </c>
      <c r="H152" s="158">
        <f t="shared" si="68"/>
        <v>0</v>
      </c>
      <c r="I152" s="158">
        <f t="shared" si="68"/>
        <v>0</v>
      </c>
      <c r="J152" s="158">
        <f t="shared" si="68"/>
        <v>0</v>
      </c>
      <c r="K152" s="158">
        <v>0</v>
      </c>
      <c r="L152" s="158">
        <f t="shared" si="68"/>
        <v>0</v>
      </c>
      <c r="M152" s="158">
        <f t="shared" si="68"/>
        <v>0</v>
      </c>
    </row>
    <row r="153" spans="1:13" ht="26.25" customHeight="1">
      <c r="A153" s="211"/>
      <c r="B153" s="211"/>
      <c r="C153" s="160"/>
      <c r="D153" s="160">
        <f aca="true" t="shared" si="69" ref="D153:M153">D154</f>
        <v>0</v>
      </c>
      <c r="E153" s="160">
        <f t="shared" si="69"/>
        <v>0</v>
      </c>
      <c r="F153" s="160">
        <f t="shared" si="69"/>
        <v>0</v>
      </c>
      <c r="G153" s="160">
        <f t="shared" si="69"/>
        <v>0</v>
      </c>
      <c r="H153" s="160">
        <f t="shared" si="69"/>
        <v>0</v>
      </c>
      <c r="I153" s="160">
        <f t="shared" si="69"/>
        <v>0</v>
      </c>
      <c r="J153" s="160">
        <f t="shared" si="69"/>
        <v>0</v>
      </c>
      <c r="K153" s="160">
        <v>0</v>
      </c>
      <c r="L153" s="160">
        <f t="shared" si="69"/>
        <v>0</v>
      </c>
      <c r="M153" s="160">
        <f t="shared" si="69"/>
        <v>0</v>
      </c>
    </row>
    <row r="154" spans="1:13" ht="18" customHeight="1">
      <c r="A154" s="178"/>
      <c r="B154" s="168"/>
      <c r="C154" s="162"/>
      <c r="D154" s="162">
        <f aca="true" t="shared" si="70" ref="D154:M154">D155</f>
        <v>0</v>
      </c>
      <c r="E154" s="162">
        <f t="shared" si="70"/>
        <v>0</v>
      </c>
      <c r="F154" s="162">
        <f t="shared" si="70"/>
        <v>0</v>
      </c>
      <c r="G154" s="162">
        <f t="shared" si="70"/>
        <v>0</v>
      </c>
      <c r="H154" s="162">
        <f t="shared" si="70"/>
        <v>0</v>
      </c>
      <c r="I154" s="162">
        <f t="shared" si="70"/>
        <v>0</v>
      </c>
      <c r="J154" s="162">
        <f t="shared" si="70"/>
        <v>0</v>
      </c>
      <c r="K154" s="162">
        <v>0</v>
      </c>
      <c r="L154" s="162">
        <f t="shared" si="70"/>
        <v>0</v>
      </c>
      <c r="M154" s="162">
        <f t="shared" si="70"/>
        <v>0</v>
      </c>
    </row>
    <row r="155" spans="1:13" ht="12.75">
      <c r="A155" s="169"/>
      <c r="B155" s="170"/>
      <c r="C155" s="149"/>
      <c r="D155" s="149">
        <f aca="true" t="shared" si="71" ref="D155:M155">D156</f>
        <v>0</v>
      </c>
      <c r="E155" s="149">
        <f t="shared" si="71"/>
        <v>0</v>
      </c>
      <c r="F155" s="149">
        <f t="shared" si="71"/>
        <v>0</v>
      </c>
      <c r="G155" s="149">
        <f t="shared" si="71"/>
        <v>0</v>
      </c>
      <c r="H155" s="149">
        <f t="shared" si="71"/>
        <v>0</v>
      </c>
      <c r="I155" s="149">
        <f t="shared" si="71"/>
        <v>0</v>
      </c>
      <c r="J155" s="149">
        <f t="shared" si="71"/>
        <v>0</v>
      </c>
      <c r="K155" s="149">
        <v>0</v>
      </c>
      <c r="L155" s="149">
        <f t="shared" si="71"/>
        <v>0</v>
      </c>
      <c r="M155" s="149">
        <f t="shared" si="71"/>
        <v>0</v>
      </c>
    </row>
    <row r="156" spans="1:13" ht="12.75">
      <c r="A156" s="171"/>
      <c r="B156" s="172"/>
      <c r="C156" s="163"/>
      <c r="D156" s="163">
        <f aca="true" t="shared" si="72" ref="D156:M156">D157</f>
        <v>0</v>
      </c>
      <c r="E156" s="163">
        <f t="shared" si="72"/>
        <v>0</v>
      </c>
      <c r="F156" s="163">
        <f t="shared" si="72"/>
        <v>0</v>
      </c>
      <c r="G156" s="163">
        <f t="shared" si="72"/>
        <v>0</v>
      </c>
      <c r="H156" s="163">
        <f t="shared" si="72"/>
        <v>0</v>
      </c>
      <c r="I156" s="163">
        <f t="shared" si="72"/>
        <v>0</v>
      </c>
      <c r="J156" s="163">
        <f t="shared" si="72"/>
        <v>0</v>
      </c>
      <c r="K156" s="163">
        <v>0</v>
      </c>
      <c r="L156" s="163">
        <f t="shared" si="72"/>
        <v>0</v>
      </c>
      <c r="M156" s="163">
        <f t="shared" si="72"/>
        <v>0</v>
      </c>
    </row>
    <row r="157" spans="1:13" ht="12.75" customHeight="1">
      <c r="A157" s="153"/>
      <c r="B157" s="154"/>
      <c r="C157" s="152"/>
      <c r="D157" s="152"/>
      <c r="E157" s="152">
        <v>0</v>
      </c>
      <c r="F157" s="152">
        <v>0</v>
      </c>
      <c r="G157" s="152">
        <v>0</v>
      </c>
      <c r="H157" s="152">
        <v>0</v>
      </c>
      <c r="I157" s="152">
        <v>0</v>
      </c>
      <c r="J157" s="152">
        <v>0</v>
      </c>
      <c r="K157" s="152">
        <v>0</v>
      </c>
      <c r="L157" s="152"/>
      <c r="M157" s="152"/>
    </row>
    <row r="158" spans="1:13" ht="12.75" customHeight="1">
      <c r="A158" s="153"/>
      <c r="B158" s="154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ht="12.75" customHeight="1">
      <c r="A159" s="153"/>
      <c r="B159" s="154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12.75" customHeight="1">
      <c r="A160" s="153"/>
      <c r="B160" s="154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1:13" ht="12.75" customHeight="1">
      <c r="A161" s="153"/>
      <c r="B161" s="154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1:13" ht="12.75" customHeight="1">
      <c r="A162" s="153"/>
      <c r="B162" s="154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</row>
    <row r="163" spans="1:13" ht="12.75" customHeight="1">
      <c r="A163" s="153"/>
      <c r="B163" s="154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1:13" ht="12.75" customHeight="1">
      <c r="A164" s="153"/>
      <c r="B164" s="154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</row>
    <row r="165" spans="1:13" ht="12.75" customHeight="1">
      <c r="A165" s="153"/>
      <c r="B165" s="154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</row>
    <row r="166" spans="1:13" ht="12.75" customHeight="1">
      <c r="A166" s="153"/>
      <c r="B166" s="154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ht="12.75" customHeight="1">
      <c r="A167" s="153"/>
      <c r="B167" s="154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1:13" ht="12.75" customHeight="1">
      <c r="A168" s="153"/>
      <c r="B168" s="154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</row>
    <row r="169" spans="1:13" ht="12.75" customHeight="1">
      <c r="A169" s="153"/>
      <c r="B169" s="154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</row>
    <row r="170" spans="1:13" ht="12.75" customHeight="1">
      <c r="A170" s="153"/>
      <c r="B170" s="154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</row>
    <row r="171" spans="1:13" ht="12.75">
      <c r="A171" s="153"/>
      <c r="B171" s="154"/>
      <c r="C171" s="152">
        <f>SUM(D171:K171)</f>
        <v>0</v>
      </c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</row>
    <row r="172" spans="1:13" s="12" customFormat="1" ht="12.75">
      <c r="A172" s="215" t="s">
        <v>74</v>
      </c>
      <c r="B172" s="215"/>
      <c r="C172" s="179"/>
      <c r="D172" s="179">
        <v>0</v>
      </c>
      <c r="E172" s="179"/>
      <c r="F172" s="179"/>
      <c r="G172" s="179"/>
      <c r="H172" s="179"/>
      <c r="I172" s="179"/>
      <c r="J172" s="179"/>
      <c r="K172" s="179"/>
      <c r="L172" s="179"/>
      <c r="M172" s="179"/>
    </row>
    <row r="173" spans="1:13" ht="12.75">
      <c r="A173" s="86"/>
      <c r="B173" s="15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2.75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</sheetData>
  <sheetProtection/>
  <mergeCells count="17">
    <mergeCell ref="A138:B138"/>
    <mergeCell ref="A26:B26"/>
    <mergeCell ref="A94:B94"/>
    <mergeCell ref="A130:B130"/>
    <mergeCell ref="A67:B67"/>
    <mergeCell ref="A68:B68"/>
    <mergeCell ref="A111:B111"/>
    <mergeCell ref="A152:B152"/>
    <mergeCell ref="A1:M1"/>
    <mergeCell ref="A153:B153"/>
    <mergeCell ref="A118:B118"/>
    <mergeCell ref="A103:B103"/>
    <mergeCell ref="A172:B172"/>
    <mergeCell ref="A6:B6"/>
    <mergeCell ref="A25:B25"/>
    <mergeCell ref="A74:B74"/>
    <mergeCell ref="A93:B93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Stefica Facko Vrban</cp:lastModifiedBy>
  <cp:lastPrinted>2016-09-28T11:30:32Z</cp:lastPrinted>
  <dcterms:created xsi:type="dcterms:W3CDTF">2013-09-11T11:00:21Z</dcterms:created>
  <dcterms:modified xsi:type="dcterms:W3CDTF">2016-12-12T09:37:29Z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